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<sst xmlns="http://schemas.openxmlformats.org/spreadsheetml/2006/main" count="866" uniqueCount="469">
  <si>
    <t>附件</t>
  </si>
  <si>
    <r>
      <t xml:space="preserve"> 2023</t>
    </r>
    <r>
      <rPr>
        <b/>
        <sz val="18"/>
        <rFont val="宋体"/>
        <family val="0"/>
      </rPr>
      <t>年上半年遂宁经开区部分事业单位公开考试招聘工作人员考试总成绩和进入体检
人员名单</t>
    </r>
  </si>
  <si>
    <r>
      <rPr>
        <b/>
        <sz val="10"/>
        <rFont val="黑体"/>
        <family val="3"/>
      </rPr>
      <t>岗位代码</t>
    </r>
  </si>
  <si>
    <r>
      <rPr>
        <b/>
        <sz val="10"/>
        <rFont val="黑体"/>
        <family val="3"/>
      </rPr>
      <t>招聘单位</t>
    </r>
  </si>
  <si>
    <r>
      <rPr>
        <b/>
        <sz val="10"/>
        <rFont val="黑体"/>
        <family val="3"/>
      </rPr>
      <t>招聘专业</t>
    </r>
  </si>
  <si>
    <r>
      <rPr>
        <b/>
        <sz val="10"/>
        <rFont val="黑体"/>
        <family val="3"/>
      </rPr>
      <t>招聘人数</t>
    </r>
  </si>
  <si>
    <r>
      <rPr>
        <b/>
        <sz val="10"/>
        <rFont val="黑体"/>
        <family val="3"/>
      </rPr>
      <t>准考证号</t>
    </r>
  </si>
  <si>
    <r>
      <rPr>
        <b/>
        <sz val="10"/>
        <rFont val="黑体"/>
        <family val="3"/>
      </rPr>
      <t>姓名</t>
    </r>
  </si>
  <si>
    <r>
      <rPr>
        <b/>
        <sz val="10"/>
        <rFont val="黑体"/>
        <family val="3"/>
      </rPr>
      <t>笔试成绩</t>
    </r>
  </si>
  <si>
    <r>
      <rPr>
        <b/>
        <sz val="10"/>
        <rFont val="黑体"/>
        <family val="3"/>
      </rPr>
      <t>政策性加分</t>
    </r>
  </si>
  <si>
    <r>
      <rPr>
        <b/>
        <sz val="10"/>
        <rFont val="黑体"/>
        <family val="3"/>
      </rPr>
      <t>笔试总成绩</t>
    </r>
  </si>
  <si>
    <t>笔试折合成绩</t>
  </si>
  <si>
    <t>面试成绩</t>
  </si>
  <si>
    <t>面试折合成绩</t>
  </si>
  <si>
    <t>考试总成绩</t>
  </si>
  <si>
    <r>
      <rPr>
        <b/>
        <sz val="10"/>
        <rFont val="黑体"/>
        <family val="3"/>
      </rPr>
      <t>名次</t>
    </r>
  </si>
  <si>
    <t>是否进入体检</t>
  </si>
  <si>
    <t>备注</t>
  </si>
  <si>
    <t>四川省遂宁高级实验学校</t>
  </si>
  <si>
    <t>本科：汉语言专业、汉语言文学专业、汉语国际教育（对外汉语）专业、应用语言学专业、中国语言与文化专业、教育学（语文）专业；
研究生：中国语言文学专业、语言学及应用语言学专业、汉语言文字学专业、中国古代文学专业、中国现当代文学专业、学科教学（语文）专业、课程与教学论（语文）专业</t>
  </si>
  <si>
    <t>1617001043927</t>
  </si>
  <si>
    <t>屈思凡</t>
  </si>
  <si>
    <t>80.50</t>
  </si>
  <si>
    <t>是</t>
  </si>
  <si>
    <t>1617001010505</t>
  </si>
  <si>
    <t>毛馨瑶</t>
  </si>
  <si>
    <t>78.50</t>
  </si>
  <si>
    <t>1617001022726</t>
  </si>
  <si>
    <t>唐雅莉</t>
  </si>
  <si>
    <t>73.50</t>
  </si>
  <si>
    <t>1617001033401</t>
  </si>
  <si>
    <t>陈雪莲</t>
  </si>
  <si>
    <t>78.00</t>
  </si>
  <si>
    <t>1617001012903</t>
  </si>
  <si>
    <t>刘冬</t>
  </si>
  <si>
    <t>1617001044925</t>
  </si>
  <si>
    <t>冯雨蕾</t>
  </si>
  <si>
    <t>1617001042813</t>
  </si>
  <si>
    <t>邓倩</t>
  </si>
  <si>
    <t>75.50</t>
  </si>
  <si>
    <t>1617001014729</t>
  </si>
  <si>
    <t>陈洋</t>
  </si>
  <si>
    <t>1617001014622</t>
  </si>
  <si>
    <t>何枝蔓</t>
  </si>
  <si>
    <t>1617001044230</t>
  </si>
  <si>
    <t>何琴</t>
  </si>
  <si>
    <t>74.00</t>
  </si>
  <si>
    <t>本科：历史学专业、世界史专业、外国语言与外国历史专业、教育学（历史）专业；               
研究生：中国古代史专业、中国近现代史专业、世界史专业、课程与教学论（历史）专业、学科教学（历史）专业</t>
  </si>
  <si>
    <t>1617002022210</t>
  </si>
  <si>
    <t>彭超</t>
  </si>
  <si>
    <t>71.50</t>
  </si>
  <si>
    <t>1617002043220</t>
  </si>
  <si>
    <t>汪小珍</t>
  </si>
  <si>
    <t>68.50</t>
  </si>
  <si>
    <t>1617002031004</t>
  </si>
  <si>
    <t>谷玉红</t>
  </si>
  <si>
    <t>69.50</t>
  </si>
  <si>
    <t>1617002011605</t>
  </si>
  <si>
    <t>周圣</t>
  </si>
  <si>
    <t>72.50</t>
  </si>
  <si>
    <t>1617002012411</t>
  </si>
  <si>
    <t>杨素琴</t>
  </si>
  <si>
    <t>70.00</t>
  </si>
  <si>
    <t>1617002013114</t>
  </si>
  <si>
    <t>刘孟丹</t>
  </si>
  <si>
    <t>73.00</t>
  </si>
  <si>
    <t>本科：日语专业、翻译（日语）专业、语言学（日语）专业；                                       研究生：日语语言文学专业、日语笔译专业、日语口译专业、课程与教学论（日语）专业、学科教学（日语）专业</t>
  </si>
  <si>
    <t>1617003012402</t>
  </si>
  <si>
    <t>李海艳</t>
  </si>
  <si>
    <t>79.00</t>
  </si>
  <si>
    <t>1617003031202</t>
  </si>
  <si>
    <t>罗阳桃</t>
  </si>
  <si>
    <t>77.50</t>
  </si>
  <si>
    <t>1617003011703</t>
  </si>
  <si>
    <t>屈成</t>
  </si>
  <si>
    <t>75.00</t>
  </si>
  <si>
    <t>1617003011726</t>
  </si>
  <si>
    <t>熊欣慧</t>
  </si>
  <si>
    <t>1617003013420</t>
  </si>
  <si>
    <t>魏雪梅</t>
  </si>
  <si>
    <t>1617003042325</t>
  </si>
  <si>
    <t>任美玲</t>
  </si>
  <si>
    <t>70.50</t>
  </si>
  <si>
    <t>缺考</t>
  </si>
  <si>
    <t>遂宁市第七中学校</t>
  </si>
  <si>
    <t>本科：数学与应用数学专业、信息与计算科学专业、数理基础科学专业、教育学（数学）专业；
研究生：基础数学专业、应用数学专业、计算数学专业、学科教学（数学）专业、课程与教学论（数学）专业</t>
  </si>
  <si>
    <t>1617004021624</t>
  </si>
  <si>
    <t>肖志强</t>
  </si>
  <si>
    <t>1617004010913</t>
  </si>
  <si>
    <t>邹星宇</t>
  </si>
  <si>
    <t>65.50</t>
  </si>
  <si>
    <t>1617004011428</t>
  </si>
  <si>
    <t>杨珊</t>
  </si>
  <si>
    <t>1617004014421</t>
  </si>
  <si>
    <t>李占宇</t>
  </si>
  <si>
    <t>1617004030605</t>
  </si>
  <si>
    <t>吴佳春</t>
  </si>
  <si>
    <t>62.50</t>
  </si>
  <si>
    <t>1617004021219</t>
  </si>
  <si>
    <t>罗丽莎</t>
  </si>
  <si>
    <t>1617004042123</t>
  </si>
  <si>
    <t>杨若曦</t>
  </si>
  <si>
    <t>59.50</t>
  </si>
  <si>
    <t>1617004012829</t>
  </si>
  <si>
    <t>吴文心</t>
  </si>
  <si>
    <t>67.50</t>
  </si>
  <si>
    <t>1617004012407</t>
  </si>
  <si>
    <t>徐冬梅</t>
  </si>
  <si>
    <t>61.00</t>
  </si>
  <si>
    <t>本科：物理学类、教育学（物理）专业；            
研究生：物理学类、课程与教学论（物理）专业、学科教学（物理）专业</t>
  </si>
  <si>
    <t>1617005034001</t>
  </si>
  <si>
    <t>陈源雨</t>
  </si>
  <si>
    <t>1617005020618</t>
  </si>
  <si>
    <t>胡煜秋</t>
  </si>
  <si>
    <t>1617005030629</t>
  </si>
  <si>
    <t>甯寒</t>
  </si>
  <si>
    <t>1617005040724</t>
  </si>
  <si>
    <t>段寒</t>
  </si>
  <si>
    <t>1617005020418</t>
  </si>
  <si>
    <t>李颖</t>
  </si>
  <si>
    <t>64.00</t>
  </si>
  <si>
    <t>1617005020918</t>
  </si>
  <si>
    <t>陈果</t>
  </si>
  <si>
    <t>66.00</t>
  </si>
  <si>
    <t>1617005013130</t>
  </si>
  <si>
    <t>任超凡</t>
  </si>
  <si>
    <t>66.50</t>
  </si>
  <si>
    <t>1617005034201</t>
  </si>
  <si>
    <t>袁珊</t>
  </si>
  <si>
    <t>1617005021022</t>
  </si>
  <si>
    <t>蒋鑫</t>
  </si>
  <si>
    <t>58.50</t>
  </si>
  <si>
    <t>本科：汉语言专业、汉语言文学专业、汉语国际教育（对外汉语）专业、应用语言学专业、中国语言与文化专业、小学教育（语文）专业、教育学（语文）专业；
研究生：中国语言文学专业、语言学及应用语言学专业、汉语言文字学专业、中国古代文学专业、中国现当代文学专业、学科教学（语文）专业、课程与教学论（语文）专业</t>
  </si>
  <si>
    <t>1617006013320</t>
  </si>
  <si>
    <t>李鑫宇</t>
  </si>
  <si>
    <t>1617006033324</t>
  </si>
  <si>
    <t>张丁</t>
  </si>
  <si>
    <t>1617006043626</t>
  </si>
  <si>
    <t>刘艳</t>
  </si>
  <si>
    <t>74.50</t>
  </si>
  <si>
    <t>1617006023728</t>
  </si>
  <si>
    <t>卢丹</t>
  </si>
  <si>
    <t>1617006043628</t>
  </si>
  <si>
    <t>任昕</t>
  </si>
  <si>
    <t>71.00</t>
  </si>
  <si>
    <t>1617006021913</t>
  </si>
  <si>
    <t>勾思弋</t>
  </si>
  <si>
    <t>1617006044704</t>
  </si>
  <si>
    <t>张悦颖</t>
  </si>
  <si>
    <t>1617006040406</t>
  </si>
  <si>
    <t>陈榆</t>
  </si>
  <si>
    <t>1617006033722</t>
  </si>
  <si>
    <t>程婉玲</t>
  </si>
  <si>
    <t>本科：数学与应用数学专业、信息与计算科学专业、数理基础科学专业、小学教育（数学）专业、教育学（数学）专业；
研究生：基础数学专业、应用数学专业、计算数学专业、学科教学（数学）专业、课程与教学论（数学）专业</t>
  </si>
  <si>
    <t>1617007030523</t>
  </si>
  <si>
    <t>王慧</t>
  </si>
  <si>
    <t>76.00</t>
  </si>
  <si>
    <t>1617007010707</t>
  </si>
  <si>
    <t>黄馨</t>
  </si>
  <si>
    <t>1617007022723</t>
  </si>
  <si>
    <t>陈雯雯</t>
  </si>
  <si>
    <t>1617007011627</t>
  </si>
  <si>
    <t>杨焯婷</t>
  </si>
  <si>
    <t>1617007044207</t>
  </si>
  <si>
    <t>田悦</t>
  </si>
  <si>
    <t>61.50</t>
  </si>
  <si>
    <t>1617007014827</t>
  </si>
  <si>
    <t>郑凤</t>
  </si>
  <si>
    <t>遂宁高级实验学校外国语学校</t>
  </si>
  <si>
    <t>1617008011314</t>
  </si>
  <si>
    <t>翟艳玲</t>
  </si>
  <si>
    <t>1617008020611</t>
  </si>
  <si>
    <t>廖丹迪</t>
  </si>
  <si>
    <t>1617008024323</t>
  </si>
  <si>
    <t>补宇晴</t>
  </si>
  <si>
    <t>76.50</t>
  </si>
  <si>
    <t>1617008012205</t>
  </si>
  <si>
    <t>吴春梅</t>
  </si>
  <si>
    <t>1617008031701</t>
  </si>
  <si>
    <t>张凤</t>
  </si>
  <si>
    <t>1617008041014</t>
  </si>
  <si>
    <t>黄星宇</t>
  </si>
  <si>
    <t>72.00</t>
  </si>
  <si>
    <t>1617009034404</t>
  </si>
  <si>
    <t>邓晶</t>
  </si>
  <si>
    <t>69.00</t>
  </si>
  <si>
    <t>1617009042229</t>
  </si>
  <si>
    <t>蒋珊珊</t>
  </si>
  <si>
    <t>1617009033530</t>
  </si>
  <si>
    <t>胡登红</t>
  </si>
  <si>
    <t>1617009040611</t>
  </si>
  <si>
    <t>李心茹</t>
  </si>
  <si>
    <t>1617009042107</t>
  </si>
  <si>
    <t>蒋伟</t>
  </si>
  <si>
    <t>1617009011525</t>
  </si>
  <si>
    <t>刘彦灵</t>
  </si>
  <si>
    <t>1617009013804</t>
  </si>
  <si>
    <t>涂桦</t>
  </si>
  <si>
    <t>1617009033730</t>
  </si>
  <si>
    <t>张岚</t>
  </si>
  <si>
    <t>1617009013502</t>
  </si>
  <si>
    <t>李瑞铭</t>
  </si>
  <si>
    <t>本科：物理学类、教育学（物理）专业；             
研究生：物理学类、课程与教学论（物理）专业、学科教学（物理）专业</t>
  </si>
  <si>
    <t>1617010012224</t>
  </si>
  <si>
    <t>任杰</t>
  </si>
  <si>
    <t>1617010014205</t>
  </si>
  <si>
    <t>唐俊文</t>
  </si>
  <si>
    <t>1617010021608</t>
  </si>
  <si>
    <t>李柳松</t>
  </si>
  <si>
    <t>1617010010223</t>
  </si>
  <si>
    <t>聂铭峰</t>
  </si>
  <si>
    <t>1617010012518</t>
  </si>
  <si>
    <t>韩林传</t>
  </si>
  <si>
    <t>1617010013426</t>
  </si>
  <si>
    <t>方芳</t>
  </si>
  <si>
    <t>1617010022424</t>
  </si>
  <si>
    <t>唐小群</t>
  </si>
  <si>
    <t>1617010010604</t>
  </si>
  <si>
    <t>石佳军</t>
  </si>
  <si>
    <t>1617010032813</t>
  </si>
  <si>
    <t>董希凤</t>
  </si>
  <si>
    <t>63.50</t>
  </si>
  <si>
    <t>1617011043503</t>
  </si>
  <si>
    <t>陈竹</t>
  </si>
  <si>
    <t>83.00</t>
  </si>
  <si>
    <t>1617011043021</t>
  </si>
  <si>
    <t>李金莲</t>
  </si>
  <si>
    <t>1617011042807</t>
  </si>
  <si>
    <t>罗言</t>
  </si>
  <si>
    <t>1617011045505</t>
  </si>
  <si>
    <t>谭瑞</t>
  </si>
  <si>
    <t>1617011020920</t>
  </si>
  <si>
    <t>周万里</t>
  </si>
  <si>
    <t>1617011044120</t>
  </si>
  <si>
    <t>张林</t>
  </si>
  <si>
    <t>1617011041314</t>
  </si>
  <si>
    <t>李星宇</t>
  </si>
  <si>
    <t>1617011043224</t>
  </si>
  <si>
    <t>谢艳</t>
  </si>
  <si>
    <t>1617011020225</t>
  </si>
  <si>
    <t>徐帆</t>
  </si>
  <si>
    <t>1617011030221</t>
  </si>
  <si>
    <t>范东</t>
  </si>
  <si>
    <t>1617012020806</t>
  </si>
  <si>
    <t>钟瑜璇</t>
  </si>
  <si>
    <t>81.50</t>
  </si>
  <si>
    <t>1617012033202</t>
  </si>
  <si>
    <t>邓惠文</t>
  </si>
  <si>
    <t>1617012043603</t>
  </si>
  <si>
    <t>贺千</t>
  </si>
  <si>
    <t>68.00</t>
  </si>
  <si>
    <t>1617012043308</t>
  </si>
  <si>
    <t>陈燕</t>
  </si>
  <si>
    <t>1617012043912</t>
  </si>
  <si>
    <t>罗浩然</t>
  </si>
  <si>
    <t>1617012044218</t>
  </si>
  <si>
    <t>张玥</t>
  </si>
  <si>
    <t>1617012041813</t>
  </si>
  <si>
    <t>唐旭艳</t>
  </si>
  <si>
    <t>1617012013030</t>
  </si>
  <si>
    <t>卜凤琼</t>
  </si>
  <si>
    <t>1617012040902</t>
  </si>
  <si>
    <t>梁琪</t>
  </si>
  <si>
    <t>本科：运动训练专业、体育教育专业、运动能力开发专业、体能训练专业、社会体育指导与管理专业；                                         
研究生：体育学专业、体育教育训练学专业、体育教学专业、运动训练专业、社会体育指导专业、学科教学（体育）专业、课程与教学论（体育）专业</t>
  </si>
  <si>
    <t>1617013012014</t>
  </si>
  <si>
    <t>蒋林倩</t>
  </si>
  <si>
    <t>77.00</t>
  </si>
  <si>
    <t>1617013014129</t>
  </si>
  <si>
    <t>杨丰恺</t>
  </si>
  <si>
    <t>1617013031102</t>
  </si>
  <si>
    <t>廖春辉</t>
  </si>
  <si>
    <t>1617013020510</t>
  </si>
  <si>
    <t>熊崇骁</t>
  </si>
  <si>
    <t>1617013014607</t>
  </si>
  <si>
    <t>雷雨</t>
  </si>
  <si>
    <t>1617013020504</t>
  </si>
  <si>
    <t>赵乾坤</t>
  </si>
  <si>
    <t>1617013031009</t>
  </si>
  <si>
    <t>冯芳芳</t>
  </si>
  <si>
    <t>1617013023219</t>
  </si>
  <si>
    <t>尹乾丞</t>
  </si>
  <si>
    <t>1617013010914</t>
  </si>
  <si>
    <t>费世海</t>
  </si>
  <si>
    <t>1617013021223</t>
  </si>
  <si>
    <t>黎彤</t>
  </si>
  <si>
    <t>1617013033803</t>
  </si>
  <si>
    <t>郎锦</t>
  </si>
  <si>
    <t>1617013014430</t>
  </si>
  <si>
    <t>张磊</t>
  </si>
  <si>
    <t>1617013014728</t>
  </si>
  <si>
    <t>郑越洋</t>
  </si>
  <si>
    <t>67.00</t>
  </si>
  <si>
    <t>1617013024414</t>
  </si>
  <si>
    <t>徐辉耀</t>
  </si>
  <si>
    <t>1617013044006</t>
  </si>
  <si>
    <t>向小云</t>
  </si>
  <si>
    <t>本科：音乐学专业、音乐教育专业、艺术教育（音乐）专业、音乐表演专业、舞蹈教育专业、舞蹈表演专业、舞蹈编导专业、舞蹈学专业；
研究生：音乐学专业、音乐与舞蹈学专业、舞蹈专业、学科教学（音乐）专业、课程与教学论（音乐）专业</t>
  </si>
  <si>
    <t>1617014043904</t>
  </si>
  <si>
    <t>吴霞</t>
  </si>
  <si>
    <t>1617014031012</t>
  </si>
  <si>
    <t>唐艺婷</t>
  </si>
  <si>
    <t>1617014024602</t>
  </si>
  <si>
    <t>王瑛琪</t>
  </si>
  <si>
    <t>1617014033225</t>
  </si>
  <si>
    <t>黄园园</t>
  </si>
  <si>
    <t>1617014020103</t>
  </si>
  <si>
    <t>杨红菊</t>
  </si>
  <si>
    <t>1617014040705</t>
  </si>
  <si>
    <t>钟姝妮</t>
  </si>
  <si>
    <t>1617014030116</t>
  </si>
  <si>
    <t>蒋欢</t>
  </si>
  <si>
    <t>1617014010729</t>
  </si>
  <si>
    <t>刘潇</t>
  </si>
  <si>
    <t>1617014031820</t>
  </si>
  <si>
    <t>马高雨</t>
  </si>
  <si>
    <t>遂宁市东坡小学校</t>
  </si>
  <si>
    <t>1617015031616</t>
  </si>
  <si>
    <t>谭川鄂</t>
  </si>
  <si>
    <t>1617015041015</t>
  </si>
  <si>
    <t>邹鑫</t>
  </si>
  <si>
    <t>82.00</t>
  </si>
  <si>
    <t>1617015012212</t>
  </si>
  <si>
    <t>高楚然</t>
  </si>
  <si>
    <t>1617015040421</t>
  </si>
  <si>
    <t>王兰兰</t>
  </si>
  <si>
    <t>1617015043409</t>
  </si>
  <si>
    <t>冉露</t>
  </si>
  <si>
    <t>1617015042927</t>
  </si>
  <si>
    <t>廖文宇</t>
  </si>
  <si>
    <t>1617016040524</t>
  </si>
  <si>
    <t>詹丽婷</t>
  </si>
  <si>
    <t>1617016012524</t>
  </si>
  <si>
    <t>黄兰</t>
  </si>
  <si>
    <t>1617016034009</t>
  </si>
  <si>
    <t>钟晓燕</t>
  </si>
  <si>
    <t>1617016044110</t>
  </si>
  <si>
    <t>瞿琳</t>
  </si>
  <si>
    <t>64.50</t>
  </si>
  <si>
    <t>1617016045412</t>
  </si>
  <si>
    <t>张琪</t>
  </si>
  <si>
    <t>1617016043408</t>
  </si>
  <si>
    <t>余婷</t>
  </si>
  <si>
    <t>60.00</t>
  </si>
  <si>
    <t>遂宁市龙坪学校</t>
  </si>
  <si>
    <t>本科：英语专业、翻译（英语）专业、教育学（英语教育方向）专业；
研究生：英语语言文学专业、学科教学（英语）专业、课程与教学论（英语）专业、英语笔译专业、英语口译专业</t>
  </si>
  <si>
    <t>1617017043007</t>
  </si>
  <si>
    <t>王滢菲</t>
  </si>
  <si>
    <t>1617017044212</t>
  </si>
  <si>
    <t>唐宇棋</t>
  </si>
  <si>
    <t>1617017012818</t>
  </si>
  <si>
    <t>袁媛</t>
  </si>
  <si>
    <t>遂宁市新月小学校</t>
  </si>
  <si>
    <t>1617018043729</t>
  </si>
  <si>
    <t>刘贝</t>
  </si>
  <si>
    <t>1617018012513</t>
  </si>
  <si>
    <t>魏亚</t>
  </si>
  <si>
    <t>1617018044613</t>
  </si>
  <si>
    <t>许远露</t>
  </si>
  <si>
    <t>1617019043119</t>
  </si>
  <si>
    <t>林媛</t>
  </si>
  <si>
    <t>1617019033619</t>
  </si>
  <si>
    <t>尹蓝萍</t>
  </si>
  <si>
    <t>1617019033714</t>
  </si>
  <si>
    <t>蒋小美</t>
  </si>
  <si>
    <t>遂宁市船山区上宁学校</t>
  </si>
  <si>
    <t>1617020045306</t>
  </si>
  <si>
    <t>梁爽</t>
  </si>
  <si>
    <t>1617020045206</t>
  </si>
  <si>
    <t>张文娟</t>
  </si>
  <si>
    <t>60.50</t>
  </si>
  <si>
    <t>1617021034405</t>
  </si>
  <si>
    <t>肖瑄义</t>
  </si>
  <si>
    <t>1617021043512</t>
  </si>
  <si>
    <t>郑鹊</t>
  </si>
  <si>
    <t>1617021032715</t>
  </si>
  <si>
    <t>唐鑫</t>
  </si>
  <si>
    <t>遂宁市船山区新桥镇初级中学校</t>
  </si>
  <si>
    <t>本科：化学专业、化学生物学专业、应用化学专业、教育学（化学）专业；
研究生：化学类、学科教学（化学）专业、课程与教学论（化学）专业</t>
  </si>
  <si>
    <t>1617022013014</t>
  </si>
  <si>
    <t>唐欢</t>
  </si>
  <si>
    <t>1617022010522</t>
  </si>
  <si>
    <t>陈晓炜</t>
  </si>
  <si>
    <t>1617022023111</t>
  </si>
  <si>
    <t>段长文</t>
  </si>
  <si>
    <t>遂宁市船山区新桥镇新太初级中学校</t>
  </si>
  <si>
    <t>1617023034104</t>
  </si>
  <si>
    <t>安艳</t>
  </si>
  <si>
    <t>1617023040205</t>
  </si>
  <si>
    <t>周茂思</t>
  </si>
  <si>
    <t>1617023043325</t>
  </si>
  <si>
    <t>张念</t>
  </si>
  <si>
    <t>富源社区卫生服务中心</t>
  </si>
  <si>
    <t>专科：医学影像技术专业
本科：医学影像技术专业</t>
  </si>
  <si>
    <t>4617030041712</t>
  </si>
  <si>
    <t>唐甜</t>
  </si>
  <si>
    <t>59.00</t>
  </si>
  <si>
    <t>4617030041813</t>
  </si>
  <si>
    <t>罗春</t>
  </si>
  <si>
    <t>48.00</t>
  </si>
  <si>
    <t>4617030041018</t>
  </si>
  <si>
    <t>谢阳</t>
  </si>
  <si>
    <t>47.00</t>
  </si>
  <si>
    <t>专科：医学检验技术专业
本科：医学检验技术专业</t>
  </si>
  <si>
    <t>4617031040804</t>
  </si>
  <si>
    <t>肖燕</t>
  </si>
  <si>
    <t>4617031040521</t>
  </si>
  <si>
    <t>杨银</t>
  </si>
  <si>
    <t>58.00</t>
  </si>
  <si>
    <t>4617031041815</t>
  </si>
  <si>
    <t>杜月</t>
  </si>
  <si>
    <t>57.00</t>
  </si>
  <si>
    <t>专科：临床医学专业
本科：临床医学专业</t>
  </si>
  <si>
    <t>4617032040225</t>
  </si>
  <si>
    <t>梁宇</t>
  </si>
  <si>
    <t>63.00</t>
  </si>
  <si>
    <t>4617032041027</t>
  </si>
  <si>
    <t>蒋加加</t>
  </si>
  <si>
    <t>4617032042507</t>
  </si>
  <si>
    <t>张维</t>
  </si>
  <si>
    <t>53.00</t>
  </si>
  <si>
    <t>4617032041527</t>
  </si>
  <si>
    <t>杨雪</t>
  </si>
  <si>
    <t>46.00</t>
  </si>
  <si>
    <t>4617032040106</t>
  </si>
  <si>
    <t>向雨浓</t>
  </si>
  <si>
    <t>42.00</t>
  </si>
  <si>
    <t>4617032040805</t>
  </si>
  <si>
    <t>陈沙</t>
  </si>
  <si>
    <t>4617032043119</t>
  </si>
  <si>
    <t>谢军</t>
  </si>
  <si>
    <t>45.00</t>
  </si>
  <si>
    <t>专科：药学专业
本科：药学专业</t>
  </si>
  <si>
    <t>4617033040130</t>
  </si>
  <si>
    <t>唐佳</t>
  </si>
  <si>
    <t>4617033040402</t>
  </si>
  <si>
    <t>陈贤</t>
  </si>
  <si>
    <t>4617033040101</t>
  </si>
  <si>
    <t>杨盛英</t>
  </si>
  <si>
    <t>54.00</t>
  </si>
  <si>
    <t>专科：中医学专业
本科：中医学专业</t>
  </si>
  <si>
    <t>4617034041001</t>
  </si>
  <si>
    <t>刘俊麟</t>
  </si>
  <si>
    <t>4617034040812</t>
  </si>
  <si>
    <t>唐阳举</t>
  </si>
  <si>
    <t>4617034042030</t>
  </si>
  <si>
    <t>陈驰</t>
  </si>
  <si>
    <r>
      <t>专科：护理专业</t>
    </r>
    <r>
      <rPr>
        <sz val="10"/>
        <rFont val="Arial"/>
        <family val="2"/>
      </rPr>
      <t xml:space="preserve">
</t>
    </r>
    <r>
      <rPr>
        <sz val="10"/>
        <rFont val="宋体"/>
        <family val="0"/>
      </rPr>
      <t>本科：护理学专业</t>
    </r>
  </si>
  <si>
    <t>4617035041710</t>
  </si>
  <si>
    <t>李佳</t>
  </si>
  <si>
    <t>62.00</t>
  </si>
  <si>
    <t>4617035041428</t>
  </si>
  <si>
    <t>张倩</t>
  </si>
  <si>
    <t>4617035041718</t>
  </si>
  <si>
    <t>吴静</t>
  </si>
  <si>
    <t>4617035040422</t>
  </si>
  <si>
    <t>田家维</t>
  </si>
  <si>
    <t>4617035040302</t>
  </si>
  <si>
    <t>唐甜甜</t>
  </si>
  <si>
    <t>4617035041722</t>
  </si>
  <si>
    <t>唐金华</t>
  </si>
  <si>
    <t>专科：针灸推拿专业
本科：针灸推拿学专业</t>
  </si>
  <si>
    <t>4617036043410</t>
  </si>
  <si>
    <t>向丽泰</t>
  </si>
  <si>
    <t>4617036041202</t>
  </si>
  <si>
    <t>鄢秀娟</t>
  </si>
  <si>
    <t>50.00</t>
  </si>
  <si>
    <t>4617036041123</t>
  </si>
  <si>
    <t>闫倩</t>
  </si>
  <si>
    <t>弃考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</si>
</sst>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00_ "/>
  </numFmts>
  <fonts count="74">
    <font>
      <sz val="10"/>
      <name val="Arial"/>
      <family val="2"/>
    </font>
    <font>
      <sz val="11"/>
      <name val="宋体"/>
      <family val="0"/>
    </font>
    <font>
      <sz val="10"/>
      <color indexed="10"/>
      <name val="Arial"/>
      <family val="2"/>
    </font>
    <font>
      <sz val="12"/>
      <name val="宋体"/>
      <family val="0"/>
    </font>
    <font>
      <b/>
      <sz val="18"/>
      <name val="Times New Roman"/>
      <family val="1"/>
    </font>
    <font>
      <b/>
      <sz val="10"/>
      <name val="Times New Roman"/>
      <family val="1"/>
    </font>
    <font>
      <sz val="10"/>
      <color indexed="8"/>
      <name val="Times New Roman"/>
      <family val="1"/>
    </font>
    <font>
      <sz val="10"/>
      <color indexed="8"/>
      <name val="宋体"/>
      <family val="0"/>
    </font>
    <font>
      <sz val="8"/>
      <color indexed="8"/>
      <name val="宋体"/>
      <family val="0"/>
    </font>
    <font>
      <sz val="10"/>
      <name val="Times New Roman"/>
      <family val="1"/>
    </font>
    <font>
      <sz val="10"/>
      <name val="宋体"/>
      <family val="0"/>
    </font>
    <font>
      <sz val="8"/>
      <color indexed="8"/>
      <name val="Times New Roman"/>
      <family val="1"/>
    </font>
    <font>
      <sz val="9"/>
      <color indexed="8"/>
      <name val="宋体"/>
      <family val="0"/>
    </font>
    <font>
      <sz val="10"/>
      <color indexed="10"/>
      <name val="Times New Roman"/>
      <family val="1"/>
    </font>
    <font>
      <sz val="8"/>
      <color indexed="10"/>
      <name val="Times New Roman"/>
      <family val="1"/>
    </font>
    <font>
      <b/>
      <sz val="10"/>
      <name val="黑体"/>
      <family val="3"/>
    </font>
    <font>
      <b/>
      <sz val="10"/>
      <name val="宋体"/>
      <family val="0"/>
    </font>
    <font>
      <sz val="10"/>
      <color indexed="8"/>
      <name val="Arial"/>
      <family val="2"/>
    </font>
    <font>
      <sz val="8"/>
      <name val="宋体"/>
      <family val="0"/>
    </font>
    <font>
      <sz val="8"/>
      <name val="Arial"/>
      <family val="2"/>
    </font>
    <font>
      <sz val="6"/>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sz val="10"/>
      <color theme="1"/>
      <name val="Times New Roman"/>
      <family val="1"/>
    </font>
    <font>
      <sz val="10"/>
      <color rgb="FF000000"/>
      <name val="宋体"/>
      <family val="0"/>
    </font>
    <font>
      <sz val="8"/>
      <color rgb="FF000000"/>
      <name val="宋体"/>
      <family val="0"/>
    </font>
    <font>
      <sz val="8"/>
      <color theme="1"/>
      <name val="Times New Roman"/>
      <family val="1"/>
    </font>
    <font>
      <sz val="9"/>
      <color rgb="FF000000"/>
      <name val="宋体"/>
      <family val="0"/>
    </font>
    <font>
      <sz val="10"/>
      <color rgb="FFFF0000"/>
      <name val="Times New Roman"/>
      <family val="1"/>
    </font>
    <font>
      <sz val="8"/>
      <color rgb="FFFF0000"/>
      <name val="Times New Roman"/>
      <family val="1"/>
    </font>
    <font>
      <sz val="10"/>
      <color theme="1"/>
      <name val="宋体"/>
      <family val="0"/>
    </font>
    <font>
      <sz val="10"/>
      <color theme="1"/>
      <name val="Arial"/>
      <family val="2"/>
    </font>
    <font>
      <sz val="10"/>
      <name val="Calibri"/>
      <family val="0"/>
    </font>
    <font>
      <sz val="6"/>
      <name val="Calibri"/>
      <family val="0"/>
    </font>
    <font>
      <sz val="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right style="thin"/>
      <top style="thin"/>
      <bottom style="thin"/>
    </border>
    <border>
      <left>
        <color indexed="63"/>
      </left>
      <right style="thin"/>
      <top style="thin"/>
      <bottom style="thin"/>
    </border>
    <border>
      <left style="thin"/>
      <right style="thin"/>
      <top/>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179" fontId="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7" borderId="2" applyNumberFormat="0" applyFont="0" applyAlignment="0" applyProtection="0"/>
    <xf numFmtId="0" fontId="44"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4" fillId="9" borderId="0" applyNumberFormat="0" applyBorder="0" applyAlignment="0" applyProtection="0"/>
    <xf numFmtId="0" fontId="48" fillId="0" borderId="4" applyNumberFormat="0" applyFill="0" applyAlignment="0" applyProtection="0"/>
    <xf numFmtId="0" fontId="44"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cellStyleXfs>
  <cellXfs count="96">
    <xf numFmtId="0" fontId="0" fillId="0" borderId="0" xfId="0" applyAlignment="1">
      <alignment/>
    </xf>
    <xf numFmtId="0" fontId="0" fillId="0" borderId="0" xfId="0" applyFont="1" applyFill="1" applyBorder="1" applyAlignment="1">
      <alignment wrapText="1"/>
    </xf>
    <xf numFmtId="0" fontId="61" fillId="0" borderId="0" xfId="0" applyFont="1" applyAlignment="1">
      <alignment/>
    </xf>
    <xf numFmtId="180" fontId="0" fillId="0" borderId="0" xfId="0" applyNumberFormat="1" applyAlignment="1">
      <alignment/>
    </xf>
    <xf numFmtId="0" fontId="0" fillId="0" borderId="0" xfId="0" applyAlignment="1">
      <alignment horizont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62" fillId="0" borderId="9" xfId="0" applyFont="1" applyBorder="1" applyAlignment="1">
      <alignment horizontal="center" vertical="center"/>
    </xf>
    <xf numFmtId="0" fontId="63" fillId="0" borderId="10" xfId="0" applyFont="1" applyBorder="1" applyAlignment="1">
      <alignment horizontal="center" vertical="center" wrapText="1"/>
    </xf>
    <xf numFmtId="0" fontId="64" fillId="0" borderId="10" xfId="0" applyFont="1" applyBorder="1" applyAlignment="1">
      <alignment horizontal="center" vertical="center" wrapText="1"/>
    </xf>
    <xf numFmtId="0" fontId="62" fillId="0" borderId="10" xfId="0" applyFont="1" applyBorder="1" applyAlignment="1">
      <alignment horizontal="center" vertical="center"/>
    </xf>
    <xf numFmtId="0" fontId="9" fillId="0" borderId="9" xfId="0" applyFont="1" applyFill="1" applyBorder="1" applyAlignment="1">
      <alignment horizontal="center" vertical="center"/>
    </xf>
    <xf numFmtId="0" fontId="10" fillId="0" borderId="9" xfId="0" applyFont="1" applyBorder="1" applyAlignment="1">
      <alignment horizontal="center" vertical="center"/>
    </xf>
    <xf numFmtId="0" fontId="62" fillId="0" borderId="11" xfId="0" applyFont="1" applyBorder="1" applyAlignment="1">
      <alignment horizontal="center" vertical="center" wrapText="1"/>
    </xf>
    <xf numFmtId="0" fontId="65" fillId="0" borderId="11" xfId="0" applyFont="1" applyBorder="1" applyAlignment="1">
      <alignment horizontal="center" vertical="center"/>
    </xf>
    <xf numFmtId="0" fontId="62" fillId="0" borderId="11" xfId="0" applyFont="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62" fillId="0" borderId="9" xfId="0" applyFont="1" applyBorder="1" applyAlignment="1">
      <alignment horizontal="center" vertical="center"/>
    </xf>
    <xf numFmtId="0" fontId="63" fillId="0" borderId="10" xfId="0" applyFont="1" applyBorder="1" applyAlignment="1">
      <alignment horizontal="center" vertical="center" wrapText="1"/>
    </xf>
    <xf numFmtId="0" fontId="62" fillId="0" borderId="10" xfId="0" applyFont="1" applyBorder="1" applyAlignment="1">
      <alignment horizontal="center" vertical="center"/>
    </xf>
    <xf numFmtId="0" fontId="10" fillId="0" borderId="9" xfId="0" applyFont="1" applyFill="1" applyBorder="1" applyAlignment="1">
      <alignment horizontal="center" vertical="center"/>
    </xf>
    <xf numFmtId="0" fontId="62" fillId="0" borderId="11" xfId="0" applyFont="1" applyBorder="1" applyAlignment="1">
      <alignment horizontal="center" vertical="center" wrapText="1"/>
    </xf>
    <xf numFmtId="0" fontId="62" fillId="0" borderId="11" xfId="0" applyFont="1" applyBorder="1" applyAlignment="1">
      <alignment horizontal="center" vertical="center"/>
    </xf>
    <xf numFmtId="0" fontId="63" fillId="0" borderId="9" xfId="0" applyFont="1" applyBorder="1" applyAlignment="1">
      <alignment horizontal="center" vertical="center" wrapText="1"/>
    </xf>
    <xf numFmtId="0" fontId="64" fillId="0" borderId="9" xfId="0" applyFont="1" applyBorder="1" applyAlignment="1">
      <alignment horizontal="center" vertical="center" wrapText="1"/>
    </xf>
    <xf numFmtId="0" fontId="9" fillId="0" borderId="14" xfId="0" applyFont="1" applyFill="1" applyBorder="1" applyAlignment="1">
      <alignment horizontal="center" vertical="center"/>
    </xf>
    <xf numFmtId="0" fontId="66" fillId="0" borderId="9" xfId="0" applyFont="1" applyBorder="1" applyAlignment="1">
      <alignment horizontal="center" vertical="center" wrapText="1"/>
    </xf>
    <xf numFmtId="0" fontId="64" fillId="0" borderId="10" xfId="0" applyFont="1" applyBorder="1" applyAlignment="1">
      <alignment horizontal="center" vertical="center" wrapText="1"/>
    </xf>
    <xf numFmtId="0" fontId="65" fillId="0" borderId="11" xfId="0" applyFont="1" applyBorder="1" applyAlignment="1">
      <alignment horizontal="center" vertical="center"/>
    </xf>
    <xf numFmtId="0" fontId="67" fillId="0" borderId="9" xfId="0" applyFont="1" applyBorder="1" applyAlignment="1">
      <alignment horizontal="center" vertical="center"/>
    </xf>
    <xf numFmtId="0" fontId="67" fillId="0" borderId="11" xfId="0" applyFont="1" applyBorder="1" applyAlignment="1">
      <alignment horizontal="center" vertical="center" wrapText="1"/>
    </xf>
    <xf numFmtId="0" fontId="68" fillId="0" borderId="11" xfId="0" applyFont="1" applyBorder="1" applyAlignment="1">
      <alignment horizontal="center" vertical="center"/>
    </xf>
    <xf numFmtId="0" fontId="67" fillId="0" borderId="11" xfId="0" applyFont="1" applyBorder="1" applyAlignment="1">
      <alignment horizontal="center" vertical="center"/>
    </xf>
    <xf numFmtId="180" fontId="9" fillId="0" borderId="9" xfId="0" applyNumberFormat="1" applyFont="1" applyFill="1" applyBorder="1" applyAlignment="1">
      <alignment horizontal="center" vertical="center"/>
    </xf>
    <xf numFmtId="0" fontId="63" fillId="0" borderId="11" xfId="0" applyFont="1" applyBorder="1" applyAlignment="1">
      <alignment horizontal="center" vertical="center" wrapText="1"/>
    </xf>
    <xf numFmtId="0" fontId="64" fillId="0" borderId="11" xfId="0" applyFont="1" applyBorder="1" applyAlignment="1">
      <alignment horizontal="center" vertical="center" wrapText="1"/>
    </xf>
    <xf numFmtId="180" fontId="0" fillId="0" borderId="0" xfId="0" applyNumberFormat="1" applyFont="1" applyFill="1" applyBorder="1" applyAlignment="1">
      <alignment horizontal="center" vertical="center" wrapText="1"/>
    </xf>
    <xf numFmtId="180" fontId="4" fillId="0" borderId="0" xfId="0" applyNumberFormat="1" applyFont="1" applyFill="1" applyAlignment="1">
      <alignment horizontal="center" vertical="center" wrapText="1"/>
    </xf>
    <xf numFmtId="180" fontId="15" fillId="0" borderId="9" xfId="0" applyNumberFormat="1" applyFont="1" applyFill="1" applyBorder="1" applyAlignment="1">
      <alignment horizontal="center" vertical="center" wrapText="1"/>
    </xf>
    <xf numFmtId="0" fontId="16"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180" fontId="9" fillId="0" borderId="13" xfId="0" applyNumberFormat="1" applyFont="1" applyFill="1" applyBorder="1" applyAlignment="1">
      <alignment horizontal="center" vertical="center"/>
    </xf>
    <xf numFmtId="0" fontId="9" fillId="0" borderId="15" xfId="0" applyFont="1" applyFill="1" applyBorder="1" applyAlignment="1">
      <alignment horizontal="center" vertical="center"/>
    </xf>
    <xf numFmtId="0" fontId="10" fillId="0" borderId="9" xfId="0" applyFont="1" applyBorder="1" applyAlignment="1">
      <alignment horizontal="center" vertical="center"/>
    </xf>
    <xf numFmtId="0" fontId="0" fillId="0" borderId="9" xfId="0" applyBorder="1" applyAlignment="1">
      <alignment horizontal="center"/>
    </xf>
    <xf numFmtId="0" fontId="69" fillId="0" borderId="9" xfId="0" applyFont="1" applyBorder="1" applyAlignment="1">
      <alignment horizontal="center" vertical="center"/>
    </xf>
    <xf numFmtId="0" fontId="69" fillId="0" borderId="9" xfId="0" applyFont="1" applyFill="1" applyBorder="1" applyAlignment="1">
      <alignment horizontal="center" vertical="center"/>
    </xf>
    <xf numFmtId="0" fontId="69" fillId="0" borderId="9" xfId="0" applyFont="1" applyFill="1" applyBorder="1" applyAlignment="1">
      <alignment horizontal="center" vertical="center"/>
    </xf>
    <xf numFmtId="0" fontId="10" fillId="0" borderId="9" xfId="0" applyFont="1" applyBorder="1" applyAlignment="1">
      <alignment horizontal="center" vertical="center" wrapText="1"/>
    </xf>
    <xf numFmtId="0" fontId="69" fillId="0" borderId="0" xfId="0" applyFont="1" applyAlignment="1">
      <alignment/>
    </xf>
    <xf numFmtId="0" fontId="70" fillId="0" borderId="0" xfId="0" applyFont="1" applyAlignment="1">
      <alignment/>
    </xf>
    <xf numFmtId="0" fontId="62" fillId="0" borderId="9" xfId="0" applyFont="1" applyBorder="1" applyAlignment="1">
      <alignment horizontal="center"/>
    </xf>
    <xf numFmtId="0" fontId="64" fillId="0" borderId="9" xfId="0" applyFont="1" applyBorder="1" applyAlignment="1">
      <alignment horizontal="center" vertical="center" wrapText="1"/>
    </xf>
    <xf numFmtId="0" fontId="62" fillId="0" borderId="9" xfId="0" applyFont="1" applyBorder="1" applyAlignment="1">
      <alignment horizontal="center" vertical="center" wrapText="1"/>
    </xf>
    <xf numFmtId="0" fontId="65" fillId="0" borderId="9" xfId="0" applyFon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10" fillId="0" borderId="9" xfId="0" applyFont="1" applyBorder="1" applyAlignment="1">
      <alignment horizontal="center"/>
    </xf>
    <xf numFmtId="180" fontId="0" fillId="0" borderId="13" xfId="0" applyNumberFormat="1" applyBorder="1" applyAlignment="1">
      <alignment horizontal="center"/>
    </xf>
    <xf numFmtId="0" fontId="0" fillId="0" borderId="15" xfId="0" applyBorder="1" applyAlignment="1">
      <alignment horizontal="center"/>
    </xf>
    <xf numFmtId="0" fontId="69" fillId="0" borderId="9" xfId="0" applyFont="1" applyBorder="1" applyAlignment="1">
      <alignment horizontal="center" vertical="center"/>
    </xf>
    <xf numFmtId="0" fontId="18" fillId="0" borderId="9" xfId="0" applyFont="1" applyBorder="1" applyAlignment="1">
      <alignment horizontal="center" vertical="center" wrapText="1"/>
    </xf>
    <xf numFmtId="0" fontId="62" fillId="0" borderId="9" xfId="0" applyFont="1" applyBorder="1" applyAlignment="1">
      <alignment horizontal="center" vertical="center"/>
    </xf>
    <xf numFmtId="0" fontId="0" fillId="0" borderId="9" xfId="0" applyBorder="1" applyAlignment="1">
      <alignment horizontal="center" vertical="center" wrapText="1"/>
    </xf>
    <xf numFmtId="0" fontId="19" fillId="0" borderId="9" xfId="0" applyFont="1" applyBorder="1" applyAlignment="1">
      <alignment horizontal="center" vertical="center"/>
    </xf>
    <xf numFmtId="0" fontId="62" fillId="0" borderId="10" xfId="0" applyFont="1" applyBorder="1" applyAlignment="1">
      <alignment horizontal="center" vertical="center"/>
    </xf>
    <xf numFmtId="0" fontId="62" fillId="0" borderId="11" xfId="0" applyFont="1" applyBorder="1" applyAlignment="1">
      <alignment horizontal="center" vertical="center"/>
    </xf>
    <xf numFmtId="0" fontId="0" fillId="0" borderId="9" xfId="0" applyBorder="1" applyAlignment="1">
      <alignment horizontal="center" vertical="center"/>
    </xf>
    <xf numFmtId="0" fontId="71" fillId="0" borderId="9" xfId="0" applyFont="1" applyBorder="1" applyAlignment="1">
      <alignment horizontal="center" vertical="center" wrapText="1"/>
    </xf>
    <xf numFmtId="0" fontId="72" fillId="0" borderId="9" xfId="0" applyFont="1" applyBorder="1" applyAlignment="1">
      <alignment horizontal="center" vertical="center" wrapText="1"/>
    </xf>
    <xf numFmtId="0" fontId="72" fillId="0" borderId="9" xfId="0" applyFont="1" applyBorder="1" applyAlignment="1">
      <alignment horizontal="center" vertical="center" wrapText="1"/>
    </xf>
    <xf numFmtId="0" fontId="71" fillId="0" borderId="9" xfId="0" applyFont="1" applyBorder="1" applyAlignment="1">
      <alignment horizontal="center" vertical="center" wrapText="1"/>
    </xf>
    <xf numFmtId="0" fontId="71" fillId="0" borderId="16" xfId="0" applyFont="1" applyBorder="1" applyAlignment="1">
      <alignment horizontal="center" vertical="center" wrapText="1"/>
    </xf>
    <xf numFmtId="0" fontId="73" fillId="0" borderId="16" xfId="0" applyFont="1" applyBorder="1" applyAlignment="1">
      <alignment horizontal="center" vertical="center" wrapText="1"/>
    </xf>
    <xf numFmtId="0" fontId="71" fillId="0" borderId="17" xfId="0" applyFont="1" applyBorder="1" applyAlignment="1">
      <alignment horizontal="center" vertical="center" wrapText="1"/>
    </xf>
    <xf numFmtId="0" fontId="73" fillId="0" borderId="17" xfId="0" applyFont="1" applyBorder="1" applyAlignment="1">
      <alignment horizontal="center" vertical="center" wrapText="1"/>
    </xf>
    <xf numFmtId="0" fontId="73" fillId="0" borderId="9" xfId="0" applyFont="1" applyBorder="1" applyAlignment="1">
      <alignment horizontal="center" vertical="center" wrapText="1"/>
    </xf>
    <xf numFmtId="0" fontId="71" fillId="0" borderId="10" xfId="0" applyFont="1" applyBorder="1" applyAlignment="1">
      <alignment horizontal="center" vertical="center" wrapText="1"/>
    </xf>
    <xf numFmtId="0" fontId="73" fillId="0" borderId="10" xfId="0" applyFont="1" applyBorder="1" applyAlignment="1">
      <alignment horizontal="center" vertical="center" wrapText="1"/>
    </xf>
    <xf numFmtId="0" fontId="71" fillId="0" borderId="11" xfId="0" applyFont="1" applyBorder="1" applyAlignment="1">
      <alignment horizontal="center" vertical="center" wrapText="1"/>
    </xf>
    <xf numFmtId="0" fontId="73" fillId="0" borderId="11" xfId="0" applyFont="1" applyBorder="1" applyAlignment="1">
      <alignment horizontal="center" vertical="center" wrapText="1"/>
    </xf>
    <xf numFmtId="0" fontId="10" fillId="0" borderId="9" xfId="0" applyFont="1" applyBorder="1" applyAlignment="1">
      <alignment horizontal="center" vertical="center" wrapText="1"/>
    </xf>
    <xf numFmtId="0" fontId="18" fillId="0" borderId="9" xfId="0" applyFont="1" applyBorder="1" applyAlignment="1">
      <alignment horizontal="center" vertical="center" wrapText="1"/>
    </xf>
    <xf numFmtId="0" fontId="0" fillId="0" borderId="12" xfId="0" applyFont="1" applyBorder="1" applyAlignment="1">
      <alignment horizontal="center"/>
    </xf>
    <xf numFmtId="0" fontId="0" fillId="0" borderId="13" xfId="0" applyFont="1" applyBorder="1" applyAlignment="1">
      <alignment horizontal="center"/>
    </xf>
    <xf numFmtId="0" fontId="20" fillId="0" borderId="9"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180" fontId="0" fillId="0" borderId="13" xfId="0" applyNumberFormat="1" applyFont="1" applyBorder="1" applyAlignment="1">
      <alignment horizontal="center"/>
    </xf>
    <xf numFmtId="0" fontId="0" fillId="0" borderId="15" xfId="0" applyFont="1" applyBorder="1" applyAlignment="1">
      <alignment horizontal="center"/>
    </xf>
    <xf numFmtId="0" fontId="9" fillId="0" borderId="9"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14"/>
  <sheetViews>
    <sheetView tabSelected="1" zoomScale="120" zoomScaleNormal="120" zoomScaleSheetLayoutView="100" workbookViewId="0" topLeftCell="A1">
      <pane ySplit="3" topLeftCell="A21" activePane="bottomLeft" state="frozen"/>
      <selection pane="bottomLeft" activeCell="R22" sqref="R22"/>
    </sheetView>
  </sheetViews>
  <sheetFormatPr defaultColWidth="9.140625" defaultRowHeight="12.75"/>
  <cols>
    <col min="1" max="1" width="9.140625" style="0" customWidth="1"/>
    <col min="2" max="2" width="11.00390625" style="0" customWidth="1"/>
    <col min="3" max="3" width="13.8515625" style="0" customWidth="1"/>
    <col min="4" max="4" width="5.7109375" style="0" customWidth="1"/>
    <col min="5" max="5" width="13.7109375" style="0" customWidth="1"/>
    <col min="6" max="6" width="9.00390625" style="0" customWidth="1"/>
    <col min="7" max="7" width="6.140625" style="0" customWidth="1"/>
    <col min="8" max="8" width="7.8515625" style="0" customWidth="1"/>
    <col min="9" max="9" width="7.57421875" style="0" customWidth="1"/>
    <col min="10" max="10" width="7.140625" style="0" customWidth="1"/>
    <col min="11" max="11" width="6.140625" style="3" customWidth="1"/>
    <col min="12" max="12" width="7.421875" style="3" customWidth="1"/>
    <col min="13" max="13" width="9.00390625" style="3" customWidth="1"/>
    <col min="14" max="14" width="5.7109375" style="0" customWidth="1"/>
    <col min="15" max="15" width="9.140625" style="0" customWidth="1"/>
    <col min="16" max="16" width="6.00390625" style="4" customWidth="1"/>
  </cols>
  <sheetData>
    <row r="1" spans="1:16" s="1" customFormat="1" ht="16.5" customHeight="1">
      <c r="A1" s="5" t="s">
        <v>0</v>
      </c>
      <c r="B1" s="6"/>
      <c r="C1" s="6"/>
      <c r="D1" s="6"/>
      <c r="E1" s="6"/>
      <c r="F1" s="6"/>
      <c r="G1" s="6"/>
      <c r="H1" s="6"/>
      <c r="I1" s="6"/>
      <c r="J1" s="6"/>
      <c r="K1" s="39"/>
      <c r="L1" s="39"/>
      <c r="M1" s="39"/>
      <c r="N1" s="6"/>
      <c r="O1" s="6"/>
      <c r="P1" s="6"/>
    </row>
    <row r="2" spans="1:16" s="1" customFormat="1" ht="45" customHeight="1">
      <c r="A2" s="7" t="s">
        <v>1</v>
      </c>
      <c r="B2" s="7"/>
      <c r="C2" s="7"/>
      <c r="D2" s="7"/>
      <c r="E2" s="7"/>
      <c r="F2" s="7"/>
      <c r="G2" s="7"/>
      <c r="H2" s="7"/>
      <c r="I2" s="7"/>
      <c r="J2" s="7"/>
      <c r="K2" s="40"/>
      <c r="L2" s="40"/>
      <c r="M2" s="40"/>
      <c r="N2" s="7"/>
      <c r="O2" s="7"/>
      <c r="P2" s="7"/>
    </row>
    <row r="3" spans="1:16" ht="36" customHeight="1">
      <c r="A3" s="8" t="s">
        <v>2</v>
      </c>
      <c r="B3" s="8" t="s">
        <v>3</v>
      </c>
      <c r="C3" s="8" t="s">
        <v>4</v>
      </c>
      <c r="D3" s="8" t="s">
        <v>5</v>
      </c>
      <c r="E3" s="8" t="s">
        <v>6</v>
      </c>
      <c r="F3" s="8" t="s">
        <v>7</v>
      </c>
      <c r="G3" s="8" t="s">
        <v>8</v>
      </c>
      <c r="H3" s="8" t="s">
        <v>9</v>
      </c>
      <c r="I3" s="8" t="s">
        <v>10</v>
      </c>
      <c r="J3" s="41" t="s">
        <v>11</v>
      </c>
      <c r="K3" s="41" t="s">
        <v>12</v>
      </c>
      <c r="L3" s="41" t="s">
        <v>13</v>
      </c>
      <c r="M3" s="41" t="s">
        <v>14</v>
      </c>
      <c r="N3" s="8" t="s">
        <v>15</v>
      </c>
      <c r="O3" s="42" t="s">
        <v>16</v>
      </c>
      <c r="P3" s="8" t="s">
        <v>17</v>
      </c>
    </row>
    <row r="4" spans="1:16" ht="21.75" customHeight="1">
      <c r="A4" s="9">
        <v>617001</v>
      </c>
      <c r="B4" s="10" t="s">
        <v>18</v>
      </c>
      <c r="C4" s="11" t="s">
        <v>19</v>
      </c>
      <c r="D4" s="12">
        <v>2</v>
      </c>
      <c r="E4" s="13" t="s">
        <v>20</v>
      </c>
      <c r="F4" s="14" t="s">
        <v>21</v>
      </c>
      <c r="G4" s="13" t="s">
        <v>22</v>
      </c>
      <c r="H4" s="13"/>
      <c r="I4" s="13" t="s">
        <v>22</v>
      </c>
      <c r="J4" s="36">
        <f aca="true" t="shared" si="0" ref="J4:J13">I4/2</f>
        <v>40.25</v>
      </c>
      <c r="K4" s="36">
        <v>81.2</v>
      </c>
      <c r="L4" s="36">
        <f aca="true" t="shared" si="1" ref="L4:L13">K4/2</f>
        <v>40.6</v>
      </c>
      <c r="M4" s="36">
        <f aca="true" t="shared" si="2" ref="M4:M13">J4+L4</f>
        <v>80.85</v>
      </c>
      <c r="N4" s="13">
        <v>1</v>
      </c>
      <c r="O4" s="43" t="s">
        <v>23</v>
      </c>
      <c r="P4" s="14"/>
    </row>
    <row r="5" spans="1:16" ht="21.75" customHeight="1">
      <c r="A5" s="9"/>
      <c r="B5" s="15"/>
      <c r="C5" s="16"/>
      <c r="D5" s="17"/>
      <c r="E5" s="13" t="s">
        <v>24</v>
      </c>
      <c r="F5" s="14" t="s">
        <v>25</v>
      </c>
      <c r="G5" s="13" t="s">
        <v>26</v>
      </c>
      <c r="H5" s="13"/>
      <c r="I5" s="13" t="s">
        <v>26</v>
      </c>
      <c r="J5" s="36">
        <f t="shared" si="0"/>
        <v>39.25</v>
      </c>
      <c r="K5" s="36">
        <v>82.3</v>
      </c>
      <c r="L5" s="36">
        <f t="shared" si="1"/>
        <v>41.15</v>
      </c>
      <c r="M5" s="36">
        <f t="shared" si="2"/>
        <v>80.4</v>
      </c>
      <c r="N5" s="13">
        <v>2</v>
      </c>
      <c r="O5" s="43" t="s">
        <v>23</v>
      </c>
      <c r="P5" s="14"/>
    </row>
    <row r="6" spans="1:16" ht="21.75" customHeight="1">
      <c r="A6" s="9"/>
      <c r="B6" s="15"/>
      <c r="C6" s="16"/>
      <c r="D6" s="17"/>
      <c r="E6" s="13" t="s">
        <v>27</v>
      </c>
      <c r="F6" s="14" t="s">
        <v>28</v>
      </c>
      <c r="G6" s="13" t="s">
        <v>29</v>
      </c>
      <c r="H6" s="13"/>
      <c r="I6" s="13" t="s">
        <v>29</v>
      </c>
      <c r="J6" s="36">
        <f t="shared" si="0"/>
        <v>36.75</v>
      </c>
      <c r="K6" s="36">
        <v>80.2</v>
      </c>
      <c r="L6" s="36">
        <f t="shared" si="1"/>
        <v>40.1</v>
      </c>
      <c r="M6" s="36">
        <f t="shared" si="2"/>
        <v>76.85</v>
      </c>
      <c r="N6" s="13">
        <v>3</v>
      </c>
      <c r="O6" s="43"/>
      <c r="P6" s="14"/>
    </row>
    <row r="7" spans="1:16" ht="21.75" customHeight="1">
      <c r="A7" s="9"/>
      <c r="B7" s="15"/>
      <c r="C7" s="16"/>
      <c r="D7" s="17"/>
      <c r="E7" s="13" t="s">
        <v>30</v>
      </c>
      <c r="F7" s="14" t="s">
        <v>31</v>
      </c>
      <c r="G7" s="13" t="s">
        <v>32</v>
      </c>
      <c r="H7" s="13"/>
      <c r="I7" s="13" t="s">
        <v>32</v>
      </c>
      <c r="J7" s="36">
        <f t="shared" si="0"/>
        <v>39</v>
      </c>
      <c r="K7" s="36">
        <v>74.7</v>
      </c>
      <c r="L7" s="36">
        <f t="shared" si="1"/>
        <v>37.35</v>
      </c>
      <c r="M7" s="36">
        <f t="shared" si="2"/>
        <v>76.35</v>
      </c>
      <c r="N7" s="13">
        <v>4</v>
      </c>
      <c r="O7" s="43"/>
      <c r="P7" s="14"/>
    </row>
    <row r="8" spans="1:16" ht="21.75" customHeight="1">
      <c r="A8" s="9"/>
      <c r="B8" s="15"/>
      <c r="C8" s="16"/>
      <c r="D8" s="17"/>
      <c r="E8" s="13" t="s">
        <v>33</v>
      </c>
      <c r="F8" s="14" t="s">
        <v>34</v>
      </c>
      <c r="G8" s="13" t="s">
        <v>29</v>
      </c>
      <c r="H8" s="13"/>
      <c r="I8" s="13" t="s">
        <v>29</v>
      </c>
      <c r="J8" s="36">
        <f t="shared" si="0"/>
        <v>36.75</v>
      </c>
      <c r="K8" s="36">
        <v>79</v>
      </c>
      <c r="L8" s="36">
        <f t="shared" si="1"/>
        <v>39.5</v>
      </c>
      <c r="M8" s="36">
        <f t="shared" si="2"/>
        <v>76.25</v>
      </c>
      <c r="N8" s="13">
        <v>5</v>
      </c>
      <c r="O8" s="43"/>
      <c r="P8" s="14"/>
    </row>
    <row r="9" spans="1:16" ht="21.75" customHeight="1">
      <c r="A9" s="9"/>
      <c r="B9" s="15"/>
      <c r="C9" s="16"/>
      <c r="D9" s="17"/>
      <c r="E9" s="13" t="s">
        <v>35</v>
      </c>
      <c r="F9" s="14" t="s">
        <v>36</v>
      </c>
      <c r="G9" s="13" t="s">
        <v>29</v>
      </c>
      <c r="H9" s="13"/>
      <c r="I9" s="13" t="s">
        <v>29</v>
      </c>
      <c r="J9" s="36">
        <f t="shared" si="0"/>
        <v>36.75</v>
      </c>
      <c r="K9" s="36">
        <v>78.9</v>
      </c>
      <c r="L9" s="36">
        <f t="shared" si="1"/>
        <v>39.45</v>
      </c>
      <c r="M9" s="36">
        <f t="shared" si="2"/>
        <v>76.2</v>
      </c>
      <c r="N9" s="13">
        <v>6</v>
      </c>
      <c r="O9" s="43"/>
      <c r="P9" s="14"/>
    </row>
    <row r="10" spans="1:16" ht="21.75" customHeight="1">
      <c r="A10" s="9"/>
      <c r="B10" s="15"/>
      <c r="C10" s="16"/>
      <c r="D10" s="17"/>
      <c r="E10" s="95" t="s">
        <v>37</v>
      </c>
      <c r="F10" s="14" t="s">
        <v>38</v>
      </c>
      <c r="G10" s="13" t="s">
        <v>39</v>
      </c>
      <c r="H10" s="13"/>
      <c r="I10" s="13" t="s">
        <v>39</v>
      </c>
      <c r="J10" s="36">
        <f t="shared" si="0"/>
        <v>37.75</v>
      </c>
      <c r="K10" s="36">
        <v>74.6</v>
      </c>
      <c r="L10" s="36">
        <f t="shared" si="1"/>
        <v>37.3</v>
      </c>
      <c r="M10" s="36">
        <f t="shared" si="2"/>
        <v>75.05</v>
      </c>
      <c r="N10" s="13">
        <v>7</v>
      </c>
      <c r="O10" s="43"/>
      <c r="P10" s="14"/>
    </row>
    <row r="11" spans="1:16" ht="21.75" customHeight="1">
      <c r="A11" s="9"/>
      <c r="B11" s="15"/>
      <c r="C11" s="16"/>
      <c r="D11" s="17"/>
      <c r="E11" s="13" t="s">
        <v>40</v>
      </c>
      <c r="F11" s="14" t="s">
        <v>41</v>
      </c>
      <c r="G11" s="13" t="s">
        <v>29</v>
      </c>
      <c r="H11" s="13"/>
      <c r="I11" s="13" t="s">
        <v>29</v>
      </c>
      <c r="J11" s="36">
        <f t="shared" si="0"/>
        <v>36.75</v>
      </c>
      <c r="K11" s="36">
        <v>75.8</v>
      </c>
      <c r="L11" s="36">
        <f t="shared" si="1"/>
        <v>37.9</v>
      </c>
      <c r="M11" s="36">
        <f t="shared" si="2"/>
        <v>74.65</v>
      </c>
      <c r="N11" s="13">
        <v>8</v>
      </c>
      <c r="O11" s="43"/>
      <c r="P11" s="14"/>
    </row>
    <row r="12" spans="1:16" ht="21.75" customHeight="1">
      <c r="A12" s="9"/>
      <c r="B12" s="15"/>
      <c r="C12" s="16"/>
      <c r="D12" s="17"/>
      <c r="E12" s="13" t="s">
        <v>42</v>
      </c>
      <c r="F12" s="14" t="s">
        <v>43</v>
      </c>
      <c r="G12" s="13" t="s">
        <v>29</v>
      </c>
      <c r="H12" s="13"/>
      <c r="I12" s="13" t="s">
        <v>29</v>
      </c>
      <c r="J12" s="36">
        <f t="shared" si="0"/>
        <v>36.75</v>
      </c>
      <c r="K12" s="36">
        <v>73.8</v>
      </c>
      <c r="L12" s="36">
        <f t="shared" si="1"/>
        <v>36.9</v>
      </c>
      <c r="M12" s="36">
        <f t="shared" si="2"/>
        <v>73.65</v>
      </c>
      <c r="N12" s="13">
        <v>9</v>
      </c>
      <c r="O12" s="43"/>
      <c r="P12" s="14"/>
    </row>
    <row r="13" spans="1:16" ht="21.75" customHeight="1">
      <c r="A13" s="9"/>
      <c r="B13" s="15"/>
      <c r="C13" s="16"/>
      <c r="D13" s="17"/>
      <c r="E13" s="13" t="s">
        <v>44</v>
      </c>
      <c r="F13" s="14" t="s">
        <v>45</v>
      </c>
      <c r="G13" s="13" t="s">
        <v>46</v>
      </c>
      <c r="H13" s="13"/>
      <c r="I13" s="13" t="s">
        <v>46</v>
      </c>
      <c r="J13" s="36">
        <f t="shared" si="0"/>
        <v>37</v>
      </c>
      <c r="K13" s="36">
        <v>72.6</v>
      </c>
      <c r="L13" s="36">
        <f t="shared" si="1"/>
        <v>36.3</v>
      </c>
      <c r="M13" s="36">
        <f t="shared" si="2"/>
        <v>73.3</v>
      </c>
      <c r="N13" s="13">
        <v>10</v>
      </c>
      <c r="O13" s="43"/>
      <c r="P13" s="14"/>
    </row>
    <row r="14" spans="1:16" ht="12" customHeight="1">
      <c r="A14" s="18"/>
      <c r="B14" s="19"/>
      <c r="C14" s="19"/>
      <c r="D14" s="19"/>
      <c r="E14" s="19"/>
      <c r="F14" s="19"/>
      <c r="G14" s="19"/>
      <c r="H14" s="19"/>
      <c r="I14" s="19"/>
      <c r="J14" s="19"/>
      <c r="K14" s="44"/>
      <c r="L14" s="44"/>
      <c r="M14" s="44"/>
      <c r="N14" s="19"/>
      <c r="O14" s="19"/>
      <c r="P14" s="45"/>
    </row>
    <row r="15" spans="1:16" ht="22.5" customHeight="1">
      <c r="A15" s="20">
        <v>617002</v>
      </c>
      <c r="B15" s="21" t="s">
        <v>18</v>
      </c>
      <c r="C15" s="11" t="s">
        <v>47</v>
      </c>
      <c r="D15" s="22">
        <v>2</v>
      </c>
      <c r="E15" s="13" t="s">
        <v>48</v>
      </c>
      <c r="F15" s="23" t="s">
        <v>49</v>
      </c>
      <c r="G15" s="13" t="s">
        <v>50</v>
      </c>
      <c r="H15" s="13"/>
      <c r="I15" s="13" t="s">
        <v>50</v>
      </c>
      <c r="J15" s="36">
        <f aca="true" t="shared" si="3" ref="J15:J20">I15/2</f>
        <v>35.75</v>
      </c>
      <c r="K15" s="36">
        <v>82.3</v>
      </c>
      <c r="L15" s="36">
        <f aca="true" t="shared" si="4" ref="L15:L20">K15/2</f>
        <v>41.15</v>
      </c>
      <c r="M15" s="36">
        <f aca="true" t="shared" si="5" ref="M15:M20">J15+L15</f>
        <v>76.9</v>
      </c>
      <c r="N15" s="23">
        <v>1</v>
      </c>
      <c r="O15" s="43" t="s">
        <v>23</v>
      </c>
      <c r="P15" s="46"/>
    </row>
    <row r="16" spans="1:16" ht="22.5" customHeight="1">
      <c r="A16" s="20"/>
      <c r="B16" s="24"/>
      <c r="C16" s="16"/>
      <c r="D16" s="25"/>
      <c r="E16" s="13" t="s">
        <v>51</v>
      </c>
      <c r="F16" s="23" t="s">
        <v>52</v>
      </c>
      <c r="G16" s="13" t="s">
        <v>53</v>
      </c>
      <c r="H16" s="13"/>
      <c r="I16" s="13" t="s">
        <v>53</v>
      </c>
      <c r="J16" s="36">
        <f t="shared" si="3"/>
        <v>34.25</v>
      </c>
      <c r="K16" s="36">
        <v>82.3</v>
      </c>
      <c r="L16" s="36">
        <f t="shared" si="4"/>
        <v>41.15</v>
      </c>
      <c r="M16" s="36">
        <f t="shared" si="5"/>
        <v>75.4</v>
      </c>
      <c r="N16" s="23">
        <v>2</v>
      </c>
      <c r="O16" s="43" t="s">
        <v>23</v>
      </c>
      <c r="P16" s="46"/>
    </row>
    <row r="17" spans="1:16" ht="22.5" customHeight="1">
      <c r="A17" s="20"/>
      <c r="B17" s="24"/>
      <c r="C17" s="16"/>
      <c r="D17" s="25"/>
      <c r="E17" s="13" t="s">
        <v>54</v>
      </c>
      <c r="F17" s="23" t="s">
        <v>55</v>
      </c>
      <c r="G17" s="13" t="s">
        <v>56</v>
      </c>
      <c r="H17" s="13"/>
      <c r="I17" s="13" t="s">
        <v>56</v>
      </c>
      <c r="J17" s="36">
        <f t="shared" si="3"/>
        <v>34.75</v>
      </c>
      <c r="K17" s="36">
        <v>78.7</v>
      </c>
      <c r="L17" s="36">
        <f t="shared" si="4"/>
        <v>39.35</v>
      </c>
      <c r="M17" s="36">
        <f t="shared" si="5"/>
        <v>74.1</v>
      </c>
      <c r="N17" s="23">
        <v>3</v>
      </c>
      <c r="O17" s="43"/>
      <c r="P17" s="46"/>
    </row>
    <row r="18" spans="1:16" ht="22.5" customHeight="1">
      <c r="A18" s="20"/>
      <c r="B18" s="24"/>
      <c r="C18" s="16"/>
      <c r="D18" s="25"/>
      <c r="E18" s="13" t="s">
        <v>57</v>
      </c>
      <c r="F18" s="23" t="s">
        <v>58</v>
      </c>
      <c r="G18" s="13" t="s">
        <v>59</v>
      </c>
      <c r="H18" s="13"/>
      <c r="I18" s="13" t="s">
        <v>59</v>
      </c>
      <c r="J18" s="36">
        <f t="shared" si="3"/>
        <v>36.25</v>
      </c>
      <c r="K18" s="36">
        <v>75.6</v>
      </c>
      <c r="L18" s="36">
        <f t="shared" si="4"/>
        <v>37.8</v>
      </c>
      <c r="M18" s="36">
        <f t="shared" si="5"/>
        <v>74.05</v>
      </c>
      <c r="N18" s="23">
        <v>4</v>
      </c>
      <c r="O18" s="43"/>
      <c r="P18" s="46"/>
    </row>
    <row r="19" spans="1:16" ht="22.5" customHeight="1">
      <c r="A19" s="20"/>
      <c r="B19" s="24"/>
      <c r="C19" s="16"/>
      <c r="D19" s="25"/>
      <c r="E19" s="13" t="s">
        <v>60</v>
      </c>
      <c r="F19" s="23" t="s">
        <v>61</v>
      </c>
      <c r="G19" s="13" t="s">
        <v>62</v>
      </c>
      <c r="H19" s="13"/>
      <c r="I19" s="13" t="s">
        <v>62</v>
      </c>
      <c r="J19" s="36">
        <f t="shared" si="3"/>
        <v>35</v>
      </c>
      <c r="K19" s="36">
        <v>76.2</v>
      </c>
      <c r="L19" s="36">
        <f t="shared" si="4"/>
        <v>38.1</v>
      </c>
      <c r="M19" s="36">
        <f t="shared" si="5"/>
        <v>73.1</v>
      </c>
      <c r="N19" s="23">
        <v>5</v>
      </c>
      <c r="O19" s="43"/>
      <c r="P19" s="46"/>
    </row>
    <row r="20" spans="1:16" ht="22.5" customHeight="1">
      <c r="A20" s="20"/>
      <c r="B20" s="24"/>
      <c r="C20" s="16"/>
      <c r="D20" s="25"/>
      <c r="E20" s="13" t="s">
        <v>63</v>
      </c>
      <c r="F20" s="23" t="s">
        <v>64</v>
      </c>
      <c r="G20" s="13" t="s">
        <v>65</v>
      </c>
      <c r="H20" s="13"/>
      <c r="I20" s="13" t="s">
        <v>65</v>
      </c>
      <c r="J20" s="36">
        <f t="shared" si="3"/>
        <v>36.5</v>
      </c>
      <c r="K20" s="36">
        <v>71.2</v>
      </c>
      <c r="L20" s="36">
        <f t="shared" si="4"/>
        <v>35.6</v>
      </c>
      <c r="M20" s="36">
        <f t="shared" si="5"/>
        <v>72.1</v>
      </c>
      <c r="N20" s="23">
        <v>6</v>
      </c>
      <c r="O20" s="43"/>
      <c r="P20" s="46"/>
    </row>
    <row r="21" spans="1:16" ht="12.75" customHeight="1">
      <c r="A21" s="18"/>
      <c r="B21" s="19"/>
      <c r="C21" s="19"/>
      <c r="D21" s="19"/>
      <c r="E21" s="19"/>
      <c r="F21" s="19"/>
      <c r="G21" s="19"/>
      <c r="H21" s="19"/>
      <c r="I21" s="19"/>
      <c r="J21" s="19"/>
      <c r="K21" s="44"/>
      <c r="L21" s="44"/>
      <c r="M21" s="44"/>
      <c r="N21" s="19"/>
      <c r="O21" s="19"/>
      <c r="P21" s="45"/>
    </row>
    <row r="22" spans="1:16" ht="21" customHeight="1">
      <c r="A22" s="20">
        <v>617003</v>
      </c>
      <c r="B22" s="26" t="s">
        <v>18</v>
      </c>
      <c r="C22" s="27" t="s">
        <v>66</v>
      </c>
      <c r="D22" s="20">
        <v>2</v>
      </c>
      <c r="E22" s="28" t="s">
        <v>67</v>
      </c>
      <c r="F22" s="23" t="s">
        <v>68</v>
      </c>
      <c r="G22" s="13" t="s">
        <v>69</v>
      </c>
      <c r="H22" s="13"/>
      <c r="I22" s="13" t="s">
        <v>69</v>
      </c>
      <c r="J22" s="36">
        <f aca="true" t="shared" si="6" ref="J22:J27">I22/2</f>
        <v>39.5</v>
      </c>
      <c r="K22" s="36">
        <v>83</v>
      </c>
      <c r="L22" s="36">
        <f aca="true" t="shared" si="7" ref="L22:L27">K22/2</f>
        <v>41.5</v>
      </c>
      <c r="M22" s="36">
        <f aca="true" t="shared" si="8" ref="M22:M27">J22+L22</f>
        <v>81</v>
      </c>
      <c r="N22" s="13">
        <v>1</v>
      </c>
      <c r="O22" s="23" t="s">
        <v>23</v>
      </c>
      <c r="P22" s="23"/>
    </row>
    <row r="23" spans="1:16" ht="21" customHeight="1">
      <c r="A23" s="20"/>
      <c r="B23" s="26"/>
      <c r="C23" s="27"/>
      <c r="D23" s="20"/>
      <c r="E23" s="28" t="s">
        <v>70</v>
      </c>
      <c r="F23" s="23" t="s">
        <v>71</v>
      </c>
      <c r="G23" s="13" t="s">
        <v>72</v>
      </c>
      <c r="H23" s="13"/>
      <c r="I23" s="13" t="s">
        <v>72</v>
      </c>
      <c r="J23" s="36">
        <f t="shared" si="6"/>
        <v>38.75</v>
      </c>
      <c r="K23" s="36">
        <v>83</v>
      </c>
      <c r="L23" s="36">
        <f t="shared" si="7"/>
        <v>41.5</v>
      </c>
      <c r="M23" s="36">
        <f t="shared" si="8"/>
        <v>80.25</v>
      </c>
      <c r="N23" s="13">
        <v>2</v>
      </c>
      <c r="O23" s="23" t="s">
        <v>23</v>
      </c>
      <c r="P23" s="23"/>
    </row>
    <row r="24" spans="1:16" ht="21" customHeight="1">
      <c r="A24" s="20"/>
      <c r="B24" s="26"/>
      <c r="C24" s="27"/>
      <c r="D24" s="20"/>
      <c r="E24" s="28" t="s">
        <v>73</v>
      </c>
      <c r="F24" s="23" t="s">
        <v>74</v>
      </c>
      <c r="G24" s="13" t="s">
        <v>75</v>
      </c>
      <c r="H24" s="13"/>
      <c r="I24" s="13" t="s">
        <v>75</v>
      </c>
      <c r="J24" s="36">
        <f t="shared" si="6"/>
        <v>37.5</v>
      </c>
      <c r="K24" s="36">
        <v>84</v>
      </c>
      <c r="L24" s="36">
        <f t="shared" si="7"/>
        <v>42</v>
      </c>
      <c r="M24" s="36">
        <f t="shared" si="8"/>
        <v>79.5</v>
      </c>
      <c r="N24" s="13">
        <v>3</v>
      </c>
      <c r="O24" s="23"/>
      <c r="P24" s="23"/>
    </row>
    <row r="25" spans="1:16" ht="21" customHeight="1">
      <c r="A25" s="20"/>
      <c r="B25" s="26"/>
      <c r="C25" s="27"/>
      <c r="D25" s="20"/>
      <c r="E25" s="28" t="s">
        <v>76</v>
      </c>
      <c r="F25" s="23" t="s">
        <v>77</v>
      </c>
      <c r="G25" s="13" t="s">
        <v>29</v>
      </c>
      <c r="H25" s="13"/>
      <c r="I25" s="13" t="s">
        <v>29</v>
      </c>
      <c r="J25" s="36">
        <f t="shared" si="6"/>
        <v>36.75</v>
      </c>
      <c r="K25" s="36">
        <v>78.8</v>
      </c>
      <c r="L25" s="36">
        <f t="shared" si="7"/>
        <v>39.4</v>
      </c>
      <c r="M25" s="36">
        <f t="shared" si="8"/>
        <v>76.15</v>
      </c>
      <c r="N25" s="13">
        <v>4</v>
      </c>
      <c r="O25" s="23"/>
      <c r="P25" s="23"/>
    </row>
    <row r="26" spans="1:16" ht="22.5" customHeight="1">
      <c r="A26" s="20"/>
      <c r="B26" s="26"/>
      <c r="C26" s="27"/>
      <c r="D26" s="20"/>
      <c r="E26" s="28" t="s">
        <v>78</v>
      </c>
      <c r="F26" s="23" t="s">
        <v>79</v>
      </c>
      <c r="G26" s="13" t="s">
        <v>53</v>
      </c>
      <c r="H26" s="13"/>
      <c r="I26" s="13" t="s">
        <v>53</v>
      </c>
      <c r="J26" s="36">
        <f t="shared" si="6"/>
        <v>34.25</v>
      </c>
      <c r="K26" s="36">
        <v>77.8</v>
      </c>
      <c r="L26" s="36">
        <f t="shared" si="7"/>
        <v>38.9</v>
      </c>
      <c r="M26" s="36">
        <f t="shared" si="8"/>
        <v>73.15</v>
      </c>
      <c r="N26" s="13">
        <v>5</v>
      </c>
      <c r="P26" s="47"/>
    </row>
    <row r="27" spans="1:16" ht="22.5" customHeight="1">
      <c r="A27" s="20"/>
      <c r="B27" s="26"/>
      <c r="C27" s="27"/>
      <c r="D27" s="20"/>
      <c r="E27" s="28" t="s">
        <v>80</v>
      </c>
      <c r="F27" s="23" t="s">
        <v>81</v>
      </c>
      <c r="G27" s="13" t="s">
        <v>82</v>
      </c>
      <c r="H27" s="13"/>
      <c r="I27" s="13" t="s">
        <v>82</v>
      </c>
      <c r="J27" s="36">
        <f t="shared" si="6"/>
        <v>35.25</v>
      </c>
      <c r="K27" s="36"/>
      <c r="L27" s="36">
        <f t="shared" si="7"/>
        <v>0</v>
      </c>
      <c r="M27" s="36">
        <f t="shared" si="8"/>
        <v>35.25</v>
      </c>
      <c r="N27" s="13">
        <v>6</v>
      </c>
      <c r="O27" s="23"/>
      <c r="P27" s="48" t="s">
        <v>83</v>
      </c>
    </row>
    <row r="28" spans="1:16" ht="12.75" customHeight="1">
      <c r="A28" s="18"/>
      <c r="B28" s="19"/>
      <c r="C28" s="19"/>
      <c r="D28" s="19"/>
      <c r="E28" s="19"/>
      <c r="F28" s="19"/>
      <c r="G28" s="19"/>
      <c r="H28" s="19"/>
      <c r="I28" s="19"/>
      <c r="J28" s="19"/>
      <c r="K28" s="44"/>
      <c r="L28" s="44"/>
      <c r="M28" s="44"/>
      <c r="N28" s="19"/>
      <c r="O28" s="19"/>
      <c r="P28" s="45"/>
    </row>
    <row r="29" spans="1:16" ht="21.75" customHeight="1">
      <c r="A29" s="20">
        <v>617004</v>
      </c>
      <c r="B29" s="26" t="s">
        <v>84</v>
      </c>
      <c r="C29" s="29" t="s">
        <v>85</v>
      </c>
      <c r="D29" s="20">
        <v>3</v>
      </c>
      <c r="E29" s="28" t="s">
        <v>86</v>
      </c>
      <c r="F29" s="23" t="s">
        <v>87</v>
      </c>
      <c r="G29" s="13" t="s">
        <v>62</v>
      </c>
      <c r="H29" s="13"/>
      <c r="I29" s="13" t="s">
        <v>62</v>
      </c>
      <c r="J29" s="36">
        <f aca="true" t="shared" si="9" ref="J29:J37">I29/2</f>
        <v>35</v>
      </c>
      <c r="K29" s="36">
        <v>79.3</v>
      </c>
      <c r="L29" s="36">
        <f aca="true" t="shared" si="10" ref="L29:L37">K29/2</f>
        <v>39.65</v>
      </c>
      <c r="M29" s="36">
        <f aca="true" t="shared" si="11" ref="M29:M37">J29+L29</f>
        <v>74.65</v>
      </c>
      <c r="N29" s="13">
        <v>1</v>
      </c>
      <c r="O29" s="48" t="s">
        <v>23</v>
      </c>
      <c r="P29" s="46"/>
    </row>
    <row r="30" spans="1:16" ht="21.75" customHeight="1">
      <c r="A30" s="20"/>
      <c r="B30" s="26"/>
      <c r="C30" s="29"/>
      <c r="D30" s="20"/>
      <c r="E30" s="28" t="s">
        <v>88</v>
      </c>
      <c r="F30" s="23" t="s">
        <v>89</v>
      </c>
      <c r="G30" s="13" t="s">
        <v>90</v>
      </c>
      <c r="H30" s="13"/>
      <c r="I30" s="13" t="s">
        <v>90</v>
      </c>
      <c r="J30" s="36">
        <f t="shared" si="9"/>
        <v>32.75</v>
      </c>
      <c r="K30" s="36">
        <v>82.42</v>
      </c>
      <c r="L30" s="36">
        <f t="shared" si="10"/>
        <v>41.21</v>
      </c>
      <c r="M30" s="36">
        <f t="shared" si="11"/>
        <v>73.96000000000001</v>
      </c>
      <c r="N30" s="13">
        <v>2</v>
      </c>
      <c r="O30" s="48" t="s">
        <v>23</v>
      </c>
      <c r="P30" s="46"/>
    </row>
    <row r="31" spans="1:16" ht="21.75" customHeight="1">
      <c r="A31" s="20"/>
      <c r="B31" s="26"/>
      <c r="C31" s="29"/>
      <c r="D31" s="20"/>
      <c r="E31" s="28" t="s">
        <v>91</v>
      </c>
      <c r="F31" s="23" t="s">
        <v>92</v>
      </c>
      <c r="G31" s="13" t="s">
        <v>46</v>
      </c>
      <c r="H31" s="13"/>
      <c r="I31" s="13" t="s">
        <v>46</v>
      </c>
      <c r="J31" s="36">
        <f t="shared" si="9"/>
        <v>37</v>
      </c>
      <c r="K31" s="36">
        <v>73.86</v>
      </c>
      <c r="L31" s="36">
        <f t="shared" si="10"/>
        <v>36.93</v>
      </c>
      <c r="M31" s="36">
        <f t="shared" si="11"/>
        <v>73.93</v>
      </c>
      <c r="N31" s="13">
        <v>3</v>
      </c>
      <c r="O31" s="48" t="s">
        <v>23</v>
      </c>
      <c r="P31" s="46"/>
    </row>
    <row r="32" spans="1:16" ht="21.75" customHeight="1">
      <c r="A32" s="20"/>
      <c r="B32" s="26"/>
      <c r="C32" s="29"/>
      <c r="D32" s="20"/>
      <c r="E32" s="28" t="s">
        <v>93</v>
      </c>
      <c r="F32" s="23" t="s">
        <v>94</v>
      </c>
      <c r="G32" s="13" t="s">
        <v>59</v>
      </c>
      <c r="H32" s="13"/>
      <c r="I32" s="13" t="s">
        <v>59</v>
      </c>
      <c r="J32" s="36">
        <f t="shared" si="9"/>
        <v>36.25</v>
      </c>
      <c r="K32" s="36">
        <v>72.22</v>
      </c>
      <c r="L32" s="36">
        <f t="shared" si="10"/>
        <v>36.11</v>
      </c>
      <c r="M32" s="36">
        <f t="shared" si="11"/>
        <v>72.36</v>
      </c>
      <c r="N32" s="13">
        <v>4</v>
      </c>
      <c r="P32" s="47"/>
    </row>
    <row r="33" spans="1:16" ht="21.75" customHeight="1">
      <c r="A33" s="20"/>
      <c r="B33" s="26"/>
      <c r="C33" s="29"/>
      <c r="D33" s="20"/>
      <c r="E33" s="28" t="s">
        <v>95</v>
      </c>
      <c r="F33" s="23" t="s">
        <v>96</v>
      </c>
      <c r="G33" s="13" t="s">
        <v>97</v>
      </c>
      <c r="H33" s="13"/>
      <c r="I33" s="13" t="s">
        <v>97</v>
      </c>
      <c r="J33" s="36">
        <f t="shared" si="9"/>
        <v>31.25</v>
      </c>
      <c r="K33" s="36">
        <v>78.08</v>
      </c>
      <c r="L33" s="36">
        <f t="shared" si="10"/>
        <v>39.04</v>
      </c>
      <c r="M33" s="36">
        <f t="shared" si="11"/>
        <v>70.28999999999999</v>
      </c>
      <c r="N33" s="13">
        <v>5</v>
      </c>
      <c r="O33" s="48"/>
      <c r="P33" s="46"/>
    </row>
    <row r="34" spans="1:16" ht="21.75" customHeight="1">
      <c r="A34" s="20"/>
      <c r="B34" s="26"/>
      <c r="C34" s="29"/>
      <c r="D34" s="20"/>
      <c r="E34" s="28" t="s">
        <v>98</v>
      </c>
      <c r="F34" s="23" t="s">
        <v>99</v>
      </c>
      <c r="G34" s="13" t="s">
        <v>97</v>
      </c>
      <c r="H34" s="13"/>
      <c r="I34" s="13" t="s">
        <v>97</v>
      </c>
      <c r="J34" s="36">
        <f t="shared" si="9"/>
        <v>31.25</v>
      </c>
      <c r="K34" s="36">
        <v>76.46</v>
      </c>
      <c r="L34" s="36">
        <f t="shared" si="10"/>
        <v>38.23</v>
      </c>
      <c r="M34" s="36">
        <f t="shared" si="11"/>
        <v>69.47999999999999</v>
      </c>
      <c r="N34" s="13">
        <v>6</v>
      </c>
      <c r="O34" s="48"/>
      <c r="P34" s="46"/>
    </row>
    <row r="35" spans="1:16" ht="21.75" customHeight="1">
      <c r="A35" s="20"/>
      <c r="B35" s="26"/>
      <c r="C35" s="29"/>
      <c r="D35" s="20"/>
      <c r="E35" s="28" t="s">
        <v>100</v>
      </c>
      <c r="F35" s="23" t="s">
        <v>101</v>
      </c>
      <c r="G35" s="13" t="s">
        <v>102</v>
      </c>
      <c r="H35" s="13"/>
      <c r="I35" s="13" t="s">
        <v>102</v>
      </c>
      <c r="J35" s="36">
        <f t="shared" si="9"/>
        <v>29.75</v>
      </c>
      <c r="K35" s="36">
        <v>77.06</v>
      </c>
      <c r="L35" s="36">
        <f t="shared" si="10"/>
        <v>38.53</v>
      </c>
      <c r="M35" s="36">
        <f t="shared" si="11"/>
        <v>68.28</v>
      </c>
      <c r="N35" s="13">
        <v>7</v>
      </c>
      <c r="O35" s="48"/>
      <c r="P35" s="46"/>
    </row>
    <row r="36" spans="1:16" ht="21.75" customHeight="1">
      <c r="A36" s="20"/>
      <c r="B36" s="26"/>
      <c r="C36" s="29"/>
      <c r="D36" s="20"/>
      <c r="E36" s="28" t="s">
        <v>103</v>
      </c>
      <c r="F36" s="23" t="s">
        <v>104</v>
      </c>
      <c r="G36" s="13" t="s">
        <v>105</v>
      </c>
      <c r="H36" s="13"/>
      <c r="I36" s="13" t="s">
        <v>105</v>
      </c>
      <c r="J36" s="36">
        <f t="shared" si="9"/>
        <v>33.75</v>
      </c>
      <c r="K36" s="36"/>
      <c r="L36" s="36">
        <f t="shared" si="10"/>
        <v>0</v>
      </c>
      <c r="M36" s="36">
        <f t="shared" si="11"/>
        <v>33.75</v>
      </c>
      <c r="N36" s="13">
        <v>8</v>
      </c>
      <c r="O36" s="48"/>
      <c r="P36" s="46" t="s">
        <v>83</v>
      </c>
    </row>
    <row r="37" spans="1:16" ht="21.75" customHeight="1">
      <c r="A37" s="20"/>
      <c r="B37" s="26"/>
      <c r="C37" s="29"/>
      <c r="D37" s="20"/>
      <c r="E37" s="28" t="s">
        <v>106</v>
      </c>
      <c r="F37" s="23" t="s">
        <v>107</v>
      </c>
      <c r="G37" s="13" t="s">
        <v>108</v>
      </c>
      <c r="H37" s="13"/>
      <c r="I37" s="13" t="s">
        <v>108</v>
      </c>
      <c r="J37" s="36">
        <f t="shared" si="9"/>
        <v>30.5</v>
      </c>
      <c r="K37" s="36"/>
      <c r="L37" s="36">
        <f t="shared" si="10"/>
        <v>0</v>
      </c>
      <c r="M37" s="36">
        <f t="shared" si="11"/>
        <v>30.5</v>
      </c>
      <c r="N37" s="13">
        <v>9</v>
      </c>
      <c r="O37" s="49"/>
      <c r="P37" s="50" t="s">
        <v>83</v>
      </c>
    </row>
    <row r="38" spans="1:16" ht="12" customHeight="1">
      <c r="A38" s="18"/>
      <c r="B38" s="19"/>
      <c r="C38" s="19"/>
      <c r="D38" s="19"/>
      <c r="E38" s="19"/>
      <c r="F38" s="19"/>
      <c r="G38" s="19"/>
      <c r="H38" s="19"/>
      <c r="I38" s="19"/>
      <c r="J38" s="19"/>
      <c r="K38" s="44"/>
      <c r="L38" s="44"/>
      <c r="M38" s="44"/>
      <c r="N38" s="19"/>
      <c r="O38" s="19"/>
      <c r="P38" s="45"/>
    </row>
    <row r="39" spans="1:16" ht="22.5" customHeight="1">
      <c r="A39" s="20">
        <v>617005</v>
      </c>
      <c r="B39" s="26" t="s">
        <v>84</v>
      </c>
      <c r="C39" s="29" t="s">
        <v>109</v>
      </c>
      <c r="D39" s="20">
        <v>3</v>
      </c>
      <c r="E39" s="28" t="s">
        <v>110</v>
      </c>
      <c r="F39" s="23" t="s">
        <v>111</v>
      </c>
      <c r="G39" s="13" t="s">
        <v>75</v>
      </c>
      <c r="H39" s="13"/>
      <c r="I39" s="13" t="s">
        <v>75</v>
      </c>
      <c r="J39" s="36">
        <f aca="true" t="shared" si="12" ref="J39:J47">I39/2</f>
        <v>37.5</v>
      </c>
      <c r="K39" s="36">
        <v>78.7</v>
      </c>
      <c r="L39" s="36">
        <f aca="true" t="shared" si="13" ref="L39:L47">K39/2</f>
        <v>39.35</v>
      </c>
      <c r="M39" s="36">
        <f aca="true" t="shared" si="14" ref="M39:M47">J39+L39</f>
        <v>76.85</v>
      </c>
      <c r="N39" s="13">
        <v>1</v>
      </c>
      <c r="O39" s="43" t="s">
        <v>23</v>
      </c>
      <c r="P39" s="51"/>
    </row>
    <row r="40" spans="1:16" ht="22.5" customHeight="1">
      <c r="A40" s="20"/>
      <c r="B40" s="26"/>
      <c r="C40" s="29"/>
      <c r="D40" s="20"/>
      <c r="E40" s="28" t="s">
        <v>112</v>
      </c>
      <c r="F40" s="23" t="s">
        <v>113</v>
      </c>
      <c r="G40" s="13" t="s">
        <v>29</v>
      </c>
      <c r="H40" s="13"/>
      <c r="I40" s="13" t="s">
        <v>29</v>
      </c>
      <c r="J40" s="36">
        <f t="shared" si="12"/>
        <v>36.75</v>
      </c>
      <c r="K40" s="36">
        <v>78.24</v>
      </c>
      <c r="L40" s="36">
        <f t="shared" si="13"/>
        <v>39.12</v>
      </c>
      <c r="M40" s="36">
        <f t="shared" si="14"/>
        <v>75.87</v>
      </c>
      <c r="N40" s="13">
        <v>2</v>
      </c>
      <c r="O40" s="43" t="s">
        <v>23</v>
      </c>
      <c r="P40" s="51"/>
    </row>
    <row r="41" spans="1:16" ht="22.5" customHeight="1">
      <c r="A41" s="20"/>
      <c r="B41" s="26"/>
      <c r="C41" s="29"/>
      <c r="D41" s="20"/>
      <c r="E41" s="28" t="s">
        <v>114</v>
      </c>
      <c r="F41" s="23" t="s">
        <v>115</v>
      </c>
      <c r="G41" s="13" t="s">
        <v>56</v>
      </c>
      <c r="H41" s="13"/>
      <c r="I41" s="13" t="s">
        <v>56</v>
      </c>
      <c r="J41" s="36">
        <f t="shared" si="12"/>
        <v>34.75</v>
      </c>
      <c r="K41" s="36">
        <v>81</v>
      </c>
      <c r="L41" s="36">
        <f t="shared" si="13"/>
        <v>40.5</v>
      </c>
      <c r="M41" s="36">
        <f t="shared" si="14"/>
        <v>75.25</v>
      </c>
      <c r="N41" s="13">
        <v>3</v>
      </c>
      <c r="O41" s="43" t="s">
        <v>23</v>
      </c>
      <c r="P41" s="51"/>
    </row>
    <row r="42" spans="1:16" ht="22.5" customHeight="1">
      <c r="A42" s="20"/>
      <c r="B42" s="26"/>
      <c r="C42" s="29"/>
      <c r="D42" s="20"/>
      <c r="E42" s="28" t="s">
        <v>116</v>
      </c>
      <c r="F42" s="23" t="s">
        <v>117</v>
      </c>
      <c r="G42" s="13" t="s">
        <v>82</v>
      </c>
      <c r="H42" s="13"/>
      <c r="I42" s="13" t="s">
        <v>82</v>
      </c>
      <c r="J42" s="36">
        <f t="shared" si="12"/>
        <v>35.25</v>
      </c>
      <c r="K42" s="36">
        <v>78.9</v>
      </c>
      <c r="L42" s="36">
        <f t="shared" si="13"/>
        <v>39.45</v>
      </c>
      <c r="M42" s="36">
        <f t="shared" si="14"/>
        <v>74.7</v>
      </c>
      <c r="N42" s="13">
        <v>4</v>
      </c>
      <c r="O42" s="43"/>
      <c r="P42" s="51"/>
    </row>
    <row r="43" spans="1:16" ht="22.5" customHeight="1">
      <c r="A43" s="20"/>
      <c r="B43" s="26"/>
      <c r="C43" s="29"/>
      <c r="D43" s="20"/>
      <c r="E43" s="28" t="s">
        <v>118</v>
      </c>
      <c r="F43" s="23" t="s">
        <v>119</v>
      </c>
      <c r="G43" s="13" t="s">
        <v>120</v>
      </c>
      <c r="H43" s="13"/>
      <c r="I43" s="13" t="s">
        <v>120</v>
      </c>
      <c r="J43" s="36">
        <f t="shared" si="12"/>
        <v>32</v>
      </c>
      <c r="K43" s="36">
        <v>77.9</v>
      </c>
      <c r="L43" s="36">
        <f t="shared" si="13"/>
        <v>38.95</v>
      </c>
      <c r="M43" s="36">
        <f t="shared" si="14"/>
        <v>70.95</v>
      </c>
      <c r="N43" s="13">
        <v>5</v>
      </c>
      <c r="O43" s="43"/>
      <c r="P43" s="51"/>
    </row>
    <row r="44" spans="1:16" ht="22.5" customHeight="1">
      <c r="A44" s="20"/>
      <c r="B44" s="26"/>
      <c r="C44" s="29"/>
      <c r="D44" s="20"/>
      <c r="E44" s="28" t="s">
        <v>121</v>
      </c>
      <c r="F44" s="23" t="s">
        <v>122</v>
      </c>
      <c r="G44" s="13" t="s">
        <v>123</v>
      </c>
      <c r="H44" s="13"/>
      <c r="I44" s="13" t="s">
        <v>123</v>
      </c>
      <c r="J44" s="36">
        <f t="shared" si="12"/>
        <v>33</v>
      </c>
      <c r="K44" s="36">
        <v>75</v>
      </c>
      <c r="L44" s="36">
        <f t="shared" si="13"/>
        <v>37.5</v>
      </c>
      <c r="M44" s="36">
        <f t="shared" si="14"/>
        <v>70.5</v>
      </c>
      <c r="N44" s="13">
        <v>6</v>
      </c>
      <c r="O44" s="43"/>
      <c r="P44" s="51"/>
    </row>
    <row r="45" spans="1:16" ht="22.5" customHeight="1">
      <c r="A45" s="20"/>
      <c r="B45" s="26"/>
      <c r="C45" s="29"/>
      <c r="D45" s="20"/>
      <c r="E45" s="28" t="s">
        <v>124</v>
      </c>
      <c r="F45" s="23" t="s">
        <v>125</v>
      </c>
      <c r="G45" s="13" t="s">
        <v>126</v>
      </c>
      <c r="H45" s="13"/>
      <c r="I45" s="13" t="s">
        <v>126</v>
      </c>
      <c r="J45" s="36">
        <f t="shared" si="12"/>
        <v>33.25</v>
      </c>
      <c r="K45" s="36">
        <v>72.5</v>
      </c>
      <c r="L45" s="36">
        <f t="shared" si="13"/>
        <v>36.25</v>
      </c>
      <c r="M45" s="36">
        <f t="shared" si="14"/>
        <v>69.5</v>
      </c>
      <c r="N45" s="13">
        <v>7</v>
      </c>
      <c r="O45" s="43"/>
      <c r="P45" s="51"/>
    </row>
    <row r="46" spans="1:16" ht="24.75" customHeight="1">
      <c r="A46" s="20"/>
      <c r="B46" s="26"/>
      <c r="C46" s="29"/>
      <c r="D46" s="20"/>
      <c r="E46" s="28" t="s">
        <v>127</v>
      </c>
      <c r="F46" s="23" t="s">
        <v>128</v>
      </c>
      <c r="G46" s="13" t="s">
        <v>102</v>
      </c>
      <c r="H46" s="13"/>
      <c r="I46" s="13" t="s">
        <v>102</v>
      </c>
      <c r="J46" s="36">
        <f t="shared" si="12"/>
        <v>29.75</v>
      </c>
      <c r="K46" s="36">
        <v>78.8</v>
      </c>
      <c r="L46" s="36">
        <f t="shared" si="13"/>
        <v>39.4</v>
      </c>
      <c r="M46" s="36">
        <f t="shared" si="14"/>
        <v>69.15</v>
      </c>
      <c r="N46" s="13">
        <v>8</v>
      </c>
      <c r="O46" s="43"/>
      <c r="P46" s="50"/>
    </row>
    <row r="47" spans="1:16" ht="24.75" customHeight="1">
      <c r="A47" s="20"/>
      <c r="B47" s="26"/>
      <c r="C47" s="29"/>
      <c r="D47" s="20"/>
      <c r="E47" s="28" t="s">
        <v>129</v>
      </c>
      <c r="F47" s="23" t="s">
        <v>130</v>
      </c>
      <c r="G47" s="13" t="s">
        <v>131</v>
      </c>
      <c r="H47" s="13"/>
      <c r="I47" s="13" t="s">
        <v>131</v>
      </c>
      <c r="J47" s="36">
        <f t="shared" si="12"/>
        <v>29.25</v>
      </c>
      <c r="K47" s="36">
        <v>75.1</v>
      </c>
      <c r="L47" s="36">
        <f t="shared" si="13"/>
        <v>37.55</v>
      </c>
      <c r="M47" s="36">
        <f t="shared" si="14"/>
        <v>66.8</v>
      </c>
      <c r="N47" s="13">
        <v>9</v>
      </c>
      <c r="O47" s="43"/>
      <c r="P47" s="50"/>
    </row>
    <row r="48" spans="1:16" ht="15" customHeight="1">
      <c r="A48" s="18"/>
      <c r="B48" s="19"/>
      <c r="C48" s="19"/>
      <c r="D48" s="19"/>
      <c r="E48" s="19"/>
      <c r="F48" s="19"/>
      <c r="G48" s="19"/>
      <c r="H48" s="19"/>
      <c r="I48" s="19"/>
      <c r="J48" s="19"/>
      <c r="K48" s="44"/>
      <c r="L48" s="44"/>
      <c r="M48" s="44"/>
      <c r="N48" s="19"/>
      <c r="O48" s="19"/>
      <c r="P48" s="45"/>
    </row>
    <row r="49" spans="1:16" ht="24.75" customHeight="1">
      <c r="A49" s="20">
        <v>617006</v>
      </c>
      <c r="B49" s="21" t="s">
        <v>84</v>
      </c>
      <c r="C49" s="30" t="s">
        <v>132</v>
      </c>
      <c r="D49" s="22">
        <v>3</v>
      </c>
      <c r="E49" s="13" t="s">
        <v>133</v>
      </c>
      <c r="F49" s="23" t="s">
        <v>134</v>
      </c>
      <c r="G49" s="13" t="s">
        <v>72</v>
      </c>
      <c r="H49" s="13"/>
      <c r="I49" s="13" t="s">
        <v>72</v>
      </c>
      <c r="J49" s="36">
        <f aca="true" t="shared" si="15" ref="J49:J57">I49/2</f>
        <v>38.75</v>
      </c>
      <c r="K49" s="36">
        <v>84.26</v>
      </c>
      <c r="L49" s="36">
        <f aca="true" t="shared" si="16" ref="L49:L57">K49/2</f>
        <v>42.13</v>
      </c>
      <c r="M49" s="36">
        <f aca="true" t="shared" si="17" ref="M49:M57">J49+L49</f>
        <v>80.88</v>
      </c>
      <c r="N49" s="13">
        <v>1</v>
      </c>
      <c r="O49" s="43" t="s">
        <v>23</v>
      </c>
      <c r="P49" s="51"/>
    </row>
    <row r="50" spans="1:16" ht="24.75" customHeight="1">
      <c r="A50" s="20"/>
      <c r="B50" s="24"/>
      <c r="C50" s="31"/>
      <c r="D50" s="25"/>
      <c r="E50" s="13" t="s">
        <v>135</v>
      </c>
      <c r="F50" s="23" t="s">
        <v>136</v>
      </c>
      <c r="G50" s="13" t="s">
        <v>69</v>
      </c>
      <c r="H50" s="13"/>
      <c r="I50" s="13" t="s">
        <v>69</v>
      </c>
      <c r="J50" s="36">
        <f t="shared" si="15"/>
        <v>39.5</v>
      </c>
      <c r="K50" s="36">
        <v>81.38</v>
      </c>
      <c r="L50" s="36">
        <f t="shared" si="16"/>
        <v>40.69</v>
      </c>
      <c r="M50" s="36">
        <f t="shared" si="17"/>
        <v>80.19</v>
      </c>
      <c r="N50" s="13">
        <v>2</v>
      </c>
      <c r="O50" s="43" t="s">
        <v>23</v>
      </c>
      <c r="P50" s="51"/>
    </row>
    <row r="51" spans="1:16" ht="24.75" customHeight="1">
      <c r="A51" s="20"/>
      <c r="B51" s="24"/>
      <c r="C51" s="31"/>
      <c r="D51" s="25"/>
      <c r="E51" s="13" t="s">
        <v>137</v>
      </c>
      <c r="F51" s="23" t="s">
        <v>138</v>
      </c>
      <c r="G51" s="13" t="s">
        <v>139</v>
      </c>
      <c r="H51" s="13"/>
      <c r="I51" s="13" t="s">
        <v>139</v>
      </c>
      <c r="J51" s="36">
        <f t="shared" si="15"/>
        <v>37.25</v>
      </c>
      <c r="K51" s="36">
        <v>83.9</v>
      </c>
      <c r="L51" s="36">
        <f t="shared" si="16"/>
        <v>41.95</v>
      </c>
      <c r="M51" s="36">
        <f t="shared" si="17"/>
        <v>79.2</v>
      </c>
      <c r="N51" s="13">
        <v>3</v>
      </c>
      <c r="O51" s="43" t="s">
        <v>23</v>
      </c>
      <c r="P51" s="51"/>
    </row>
    <row r="52" spans="1:17" s="2" customFormat="1" ht="24.75" customHeight="1">
      <c r="A52" s="32"/>
      <c r="B52" s="33"/>
      <c r="C52" s="34"/>
      <c r="D52" s="35"/>
      <c r="E52" s="13" t="s">
        <v>140</v>
      </c>
      <c r="F52" s="23" t="s">
        <v>141</v>
      </c>
      <c r="G52" s="13" t="s">
        <v>139</v>
      </c>
      <c r="H52" s="13"/>
      <c r="I52" s="13" t="s">
        <v>139</v>
      </c>
      <c r="J52" s="36">
        <f t="shared" si="15"/>
        <v>37.25</v>
      </c>
      <c r="K52" s="36">
        <v>82</v>
      </c>
      <c r="L52" s="36">
        <f t="shared" si="16"/>
        <v>41</v>
      </c>
      <c r="M52" s="36">
        <f t="shared" si="17"/>
        <v>78.25</v>
      </c>
      <c r="N52" s="13">
        <v>4</v>
      </c>
      <c r="O52" s="43"/>
      <c r="P52" s="51"/>
      <c r="Q52" s="52"/>
    </row>
    <row r="53" spans="1:17" ht="24.75" customHeight="1">
      <c r="A53" s="20"/>
      <c r="B53" s="24"/>
      <c r="C53" s="31"/>
      <c r="D53" s="25"/>
      <c r="E53" s="13" t="s">
        <v>142</v>
      </c>
      <c r="F53" s="23" t="s">
        <v>143</v>
      </c>
      <c r="G53" s="13" t="s">
        <v>144</v>
      </c>
      <c r="H53" s="13"/>
      <c r="I53" s="13" t="s">
        <v>144</v>
      </c>
      <c r="J53" s="36">
        <f t="shared" si="15"/>
        <v>35.5</v>
      </c>
      <c r="K53" s="36">
        <v>83.84</v>
      </c>
      <c r="L53" s="36">
        <f t="shared" si="16"/>
        <v>41.92</v>
      </c>
      <c r="M53" s="36">
        <f t="shared" si="17"/>
        <v>77.42</v>
      </c>
      <c r="N53" s="13">
        <v>5</v>
      </c>
      <c r="O53" s="43"/>
      <c r="P53" s="51"/>
      <c r="Q53" s="53"/>
    </row>
    <row r="54" spans="1:17" ht="24.75" customHeight="1">
      <c r="A54" s="20"/>
      <c r="B54" s="24"/>
      <c r="C54" s="31"/>
      <c r="D54" s="25"/>
      <c r="E54" s="13" t="s">
        <v>145</v>
      </c>
      <c r="F54" s="23" t="s">
        <v>146</v>
      </c>
      <c r="G54" s="13" t="s">
        <v>46</v>
      </c>
      <c r="H54" s="13"/>
      <c r="I54" s="13" t="s">
        <v>46</v>
      </c>
      <c r="J54" s="36">
        <f t="shared" si="15"/>
        <v>37</v>
      </c>
      <c r="K54" s="36">
        <v>80.64</v>
      </c>
      <c r="L54" s="36">
        <f t="shared" si="16"/>
        <v>40.32</v>
      </c>
      <c r="M54" s="36">
        <f t="shared" si="17"/>
        <v>77.32</v>
      </c>
      <c r="N54" s="13">
        <v>6</v>
      </c>
      <c r="O54" s="43"/>
      <c r="P54" s="51"/>
      <c r="Q54" s="53"/>
    </row>
    <row r="55" spans="1:17" ht="24.75" customHeight="1">
      <c r="A55" s="20"/>
      <c r="B55" s="24"/>
      <c r="C55" s="31"/>
      <c r="D55" s="25"/>
      <c r="E55" s="13" t="s">
        <v>147</v>
      </c>
      <c r="F55" s="23" t="s">
        <v>148</v>
      </c>
      <c r="G55" s="13" t="s">
        <v>65</v>
      </c>
      <c r="H55" s="13"/>
      <c r="I55" s="13" t="s">
        <v>65</v>
      </c>
      <c r="J55" s="36">
        <f t="shared" si="15"/>
        <v>36.5</v>
      </c>
      <c r="K55" s="36">
        <v>80.88</v>
      </c>
      <c r="L55" s="36">
        <f t="shared" si="16"/>
        <v>40.44</v>
      </c>
      <c r="M55" s="36">
        <f t="shared" si="17"/>
        <v>76.94</v>
      </c>
      <c r="N55" s="13">
        <v>7</v>
      </c>
      <c r="O55" s="43"/>
      <c r="P55" s="51"/>
      <c r="Q55" s="53"/>
    </row>
    <row r="56" spans="1:17" ht="24.75" customHeight="1">
      <c r="A56" s="20"/>
      <c r="B56" s="24"/>
      <c r="C56" s="31"/>
      <c r="D56" s="25"/>
      <c r="E56" s="95" t="s">
        <v>149</v>
      </c>
      <c r="F56" s="23" t="s">
        <v>150</v>
      </c>
      <c r="G56" s="36">
        <v>69</v>
      </c>
      <c r="H56" s="13"/>
      <c r="I56" s="36">
        <v>69</v>
      </c>
      <c r="J56" s="36">
        <f t="shared" si="15"/>
        <v>34.5</v>
      </c>
      <c r="K56" s="36">
        <v>80.62</v>
      </c>
      <c r="L56" s="36">
        <f t="shared" si="16"/>
        <v>40.31</v>
      </c>
      <c r="M56" s="36">
        <f t="shared" si="17"/>
        <v>74.81</v>
      </c>
      <c r="N56" s="13">
        <v>8</v>
      </c>
      <c r="O56" s="43"/>
      <c r="P56" s="51"/>
      <c r="Q56" s="53"/>
    </row>
    <row r="57" spans="1:17" ht="24.75" customHeight="1">
      <c r="A57" s="20"/>
      <c r="B57" s="24"/>
      <c r="C57" s="31"/>
      <c r="D57" s="25"/>
      <c r="E57" s="13" t="s">
        <v>151</v>
      </c>
      <c r="F57" s="23" t="s">
        <v>152</v>
      </c>
      <c r="G57" s="13" t="s">
        <v>144</v>
      </c>
      <c r="H57" s="13"/>
      <c r="I57" s="13" t="s">
        <v>144</v>
      </c>
      <c r="J57" s="36">
        <f t="shared" si="15"/>
        <v>35.5</v>
      </c>
      <c r="K57" s="36">
        <v>59.1</v>
      </c>
      <c r="L57" s="36">
        <f t="shared" si="16"/>
        <v>29.55</v>
      </c>
      <c r="M57" s="36">
        <f t="shared" si="17"/>
        <v>65.05</v>
      </c>
      <c r="N57" s="13">
        <v>9</v>
      </c>
      <c r="O57" s="43"/>
      <c r="P57" s="51"/>
      <c r="Q57" s="53"/>
    </row>
    <row r="58" spans="1:16" ht="9" customHeight="1">
      <c r="A58" s="18"/>
      <c r="B58" s="19"/>
      <c r="C58" s="19"/>
      <c r="D58" s="19"/>
      <c r="E58" s="19"/>
      <c r="F58" s="19"/>
      <c r="G58" s="19"/>
      <c r="H58" s="19"/>
      <c r="I58" s="19"/>
      <c r="J58" s="19"/>
      <c r="K58" s="44"/>
      <c r="L58" s="44"/>
      <c r="M58" s="44"/>
      <c r="N58" s="19"/>
      <c r="O58" s="19"/>
      <c r="P58" s="45"/>
    </row>
    <row r="59" spans="1:16" ht="27.75" customHeight="1">
      <c r="A59" s="20">
        <v>617007</v>
      </c>
      <c r="B59" s="21" t="s">
        <v>84</v>
      </c>
      <c r="C59" s="30" t="s">
        <v>153</v>
      </c>
      <c r="D59" s="22">
        <v>2</v>
      </c>
      <c r="E59" s="13" t="s">
        <v>154</v>
      </c>
      <c r="F59" s="23" t="s">
        <v>155</v>
      </c>
      <c r="G59" s="13" t="s">
        <v>156</v>
      </c>
      <c r="H59" s="13"/>
      <c r="I59" s="13" t="s">
        <v>156</v>
      </c>
      <c r="J59" s="36">
        <f aca="true" t="shared" si="18" ref="J59:J64">I59/2</f>
        <v>38</v>
      </c>
      <c r="K59" s="36">
        <v>79.36</v>
      </c>
      <c r="L59" s="36">
        <f aca="true" t="shared" si="19" ref="L59:L64">K59/2</f>
        <v>39.68</v>
      </c>
      <c r="M59" s="36">
        <f aca="true" t="shared" si="20" ref="M59:M64">J59+L59</f>
        <v>77.68</v>
      </c>
      <c r="N59" s="13">
        <v>1</v>
      </c>
      <c r="O59" s="43" t="s">
        <v>23</v>
      </c>
      <c r="P59" s="51"/>
    </row>
    <row r="60" spans="1:16" ht="27.75" customHeight="1">
      <c r="A60" s="20"/>
      <c r="B60" s="37"/>
      <c r="C60" s="38"/>
      <c r="D60" s="25"/>
      <c r="E60" s="13" t="s">
        <v>157</v>
      </c>
      <c r="F60" s="23" t="s">
        <v>158</v>
      </c>
      <c r="G60" s="13" t="s">
        <v>144</v>
      </c>
      <c r="H60" s="13"/>
      <c r="I60" s="13" t="s">
        <v>144</v>
      </c>
      <c r="J60" s="36">
        <f t="shared" si="18"/>
        <v>35.5</v>
      </c>
      <c r="K60" s="36">
        <v>77.72</v>
      </c>
      <c r="L60" s="36">
        <f t="shared" si="19"/>
        <v>38.86</v>
      </c>
      <c r="M60" s="36">
        <f t="shared" si="20"/>
        <v>74.36</v>
      </c>
      <c r="N60" s="13">
        <v>2</v>
      </c>
      <c r="O60" s="43" t="s">
        <v>23</v>
      </c>
      <c r="P60" s="51"/>
    </row>
    <row r="61" spans="1:16" ht="27.75" customHeight="1">
      <c r="A61" s="20"/>
      <c r="B61" s="24"/>
      <c r="C61" s="31"/>
      <c r="D61" s="25"/>
      <c r="E61" s="13" t="s">
        <v>159</v>
      </c>
      <c r="F61" s="23" t="s">
        <v>160</v>
      </c>
      <c r="G61" s="13" t="s">
        <v>50</v>
      </c>
      <c r="H61" s="13"/>
      <c r="I61" s="13" t="s">
        <v>50</v>
      </c>
      <c r="J61" s="36">
        <f t="shared" si="18"/>
        <v>35.75</v>
      </c>
      <c r="K61" s="36">
        <v>77</v>
      </c>
      <c r="L61" s="36">
        <f t="shared" si="19"/>
        <v>38.5</v>
      </c>
      <c r="M61" s="36">
        <f t="shared" si="20"/>
        <v>74.25</v>
      </c>
      <c r="N61" s="13">
        <v>3</v>
      </c>
      <c r="O61" s="43"/>
      <c r="P61" s="51"/>
    </row>
    <row r="62" spans="1:16" ht="27.75" customHeight="1">
      <c r="A62" s="20"/>
      <c r="B62" s="24"/>
      <c r="C62" s="31"/>
      <c r="D62" s="25"/>
      <c r="E62" s="13" t="s">
        <v>161</v>
      </c>
      <c r="F62" s="23" t="s">
        <v>162</v>
      </c>
      <c r="G62" s="13" t="s">
        <v>120</v>
      </c>
      <c r="H62" s="13"/>
      <c r="I62" s="13" t="s">
        <v>120</v>
      </c>
      <c r="J62" s="36">
        <f t="shared" si="18"/>
        <v>32</v>
      </c>
      <c r="K62" s="36">
        <v>78.26</v>
      </c>
      <c r="L62" s="36">
        <f t="shared" si="19"/>
        <v>39.13</v>
      </c>
      <c r="M62" s="36">
        <f t="shared" si="20"/>
        <v>71.13</v>
      </c>
      <c r="N62" s="13">
        <v>4</v>
      </c>
      <c r="O62" s="43"/>
      <c r="P62" s="51"/>
    </row>
    <row r="63" spans="1:16" ht="27.75" customHeight="1">
      <c r="A63" s="20"/>
      <c r="B63" s="24"/>
      <c r="C63" s="31"/>
      <c r="D63" s="25"/>
      <c r="E63" s="13" t="s">
        <v>163</v>
      </c>
      <c r="F63" s="23" t="s">
        <v>164</v>
      </c>
      <c r="G63" s="13" t="s">
        <v>165</v>
      </c>
      <c r="H63" s="13"/>
      <c r="I63" s="13" t="s">
        <v>165</v>
      </c>
      <c r="J63" s="36">
        <f t="shared" si="18"/>
        <v>30.75</v>
      </c>
      <c r="K63" s="36">
        <v>71.34</v>
      </c>
      <c r="L63" s="36">
        <f t="shared" si="19"/>
        <v>35.67</v>
      </c>
      <c r="M63" s="36">
        <f t="shared" si="20"/>
        <v>66.42</v>
      </c>
      <c r="N63" s="13">
        <v>5</v>
      </c>
      <c r="O63" s="43"/>
      <c r="P63" s="51"/>
    </row>
    <row r="64" spans="1:16" ht="27.75" customHeight="1">
      <c r="A64" s="20"/>
      <c r="B64" s="24"/>
      <c r="C64" s="31"/>
      <c r="D64" s="25"/>
      <c r="E64" s="13" t="s">
        <v>166</v>
      </c>
      <c r="F64" s="23" t="s">
        <v>167</v>
      </c>
      <c r="G64" s="13" t="s">
        <v>102</v>
      </c>
      <c r="H64" s="13"/>
      <c r="I64" s="13" t="s">
        <v>102</v>
      </c>
      <c r="J64" s="36">
        <f t="shared" si="18"/>
        <v>29.75</v>
      </c>
      <c r="K64" s="36">
        <v>71.52</v>
      </c>
      <c r="L64" s="36">
        <f t="shared" si="19"/>
        <v>35.76</v>
      </c>
      <c r="M64" s="36">
        <f t="shared" si="20"/>
        <v>65.50999999999999</v>
      </c>
      <c r="N64" s="13">
        <v>6</v>
      </c>
      <c r="O64" s="43"/>
      <c r="P64" s="51"/>
    </row>
    <row r="65" spans="1:16" ht="15.75" customHeight="1">
      <c r="A65" s="18"/>
      <c r="B65" s="19"/>
      <c r="C65" s="19"/>
      <c r="D65" s="19"/>
      <c r="E65" s="19"/>
      <c r="F65" s="19"/>
      <c r="G65" s="19"/>
      <c r="H65" s="19"/>
      <c r="I65" s="19"/>
      <c r="J65" s="19"/>
      <c r="K65" s="44"/>
      <c r="L65" s="44"/>
      <c r="M65" s="44"/>
      <c r="N65" s="19"/>
      <c r="O65" s="19"/>
      <c r="P65" s="45"/>
    </row>
    <row r="66" spans="1:16" ht="36.75" customHeight="1">
      <c r="A66" s="20">
        <v>617008</v>
      </c>
      <c r="B66" s="21" t="s">
        <v>168</v>
      </c>
      <c r="C66" s="30" t="s">
        <v>19</v>
      </c>
      <c r="D66" s="22">
        <v>2</v>
      </c>
      <c r="E66" s="13" t="s">
        <v>169</v>
      </c>
      <c r="F66" s="23" t="s">
        <v>170</v>
      </c>
      <c r="G66" s="13" t="s">
        <v>72</v>
      </c>
      <c r="H66" s="13"/>
      <c r="I66" s="13" t="s">
        <v>72</v>
      </c>
      <c r="J66" s="36">
        <f aca="true" t="shared" si="21" ref="J66:J71">I66/2</f>
        <v>38.75</v>
      </c>
      <c r="K66" s="36">
        <v>80.78</v>
      </c>
      <c r="L66" s="36">
        <f aca="true" t="shared" si="22" ref="L66:L71">K66/2</f>
        <v>40.39</v>
      </c>
      <c r="M66" s="36">
        <f aca="true" t="shared" si="23" ref="M66:M71">J66+L66</f>
        <v>79.14</v>
      </c>
      <c r="N66" s="13">
        <v>1</v>
      </c>
      <c r="O66" s="43" t="s">
        <v>23</v>
      </c>
      <c r="P66" s="46"/>
    </row>
    <row r="67" spans="1:16" ht="36.75" customHeight="1">
      <c r="A67" s="20"/>
      <c r="B67" s="37"/>
      <c r="C67" s="38"/>
      <c r="D67" s="25"/>
      <c r="E67" s="13" t="s">
        <v>171</v>
      </c>
      <c r="F67" s="23" t="s">
        <v>172</v>
      </c>
      <c r="G67" s="13" t="s">
        <v>29</v>
      </c>
      <c r="H67" s="13"/>
      <c r="I67" s="13" t="s">
        <v>29</v>
      </c>
      <c r="J67" s="36">
        <f t="shared" si="21"/>
        <v>36.75</v>
      </c>
      <c r="K67" s="36">
        <v>84.08</v>
      </c>
      <c r="L67" s="36">
        <f t="shared" si="22"/>
        <v>42.04</v>
      </c>
      <c r="M67" s="36">
        <f t="shared" si="23"/>
        <v>78.78999999999999</v>
      </c>
      <c r="N67" s="13">
        <v>2</v>
      </c>
      <c r="O67" s="43" t="s">
        <v>23</v>
      </c>
      <c r="P67" s="46"/>
    </row>
    <row r="68" spans="1:16" ht="36.75" customHeight="1">
      <c r="A68" s="20"/>
      <c r="B68" s="24"/>
      <c r="C68" s="31"/>
      <c r="D68" s="25"/>
      <c r="E68" s="13" t="s">
        <v>173</v>
      </c>
      <c r="F68" s="23" t="s">
        <v>174</v>
      </c>
      <c r="G68" s="13" t="s">
        <v>175</v>
      </c>
      <c r="H68" s="13"/>
      <c r="I68" s="13" t="s">
        <v>175</v>
      </c>
      <c r="J68" s="36">
        <f t="shared" si="21"/>
        <v>38.25</v>
      </c>
      <c r="K68" s="36">
        <v>79.82</v>
      </c>
      <c r="L68" s="36">
        <f t="shared" si="22"/>
        <v>39.91</v>
      </c>
      <c r="M68" s="36">
        <f t="shared" si="23"/>
        <v>78.16</v>
      </c>
      <c r="N68" s="13">
        <v>3</v>
      </c>
      <c r="O68" s="43"/>
      <c r="P68" s="46"/>
    </row>
    <row r="69" spans="1:16" ht="36.75" customHeight="1">
      <c r="A69" s="20"/>
      <c r="B69" s="24"/>
      <c r="C69" s="31"/>
      <c r="D69" s="25"/>
      <c r="E69" s="13" t="s">
        <v>176</v>
      </c>
      <c r="F69" s="23" t="s">
        <v>177</v>
      </c>
      <c r="G69" s="13" t="s">
        <v>69</v>
      </c>
      <c r="H69" s="13"/>
      <c r="I69" s="13" t="s">
        <v>69</v>
      </c>
      <c r="J69" s="36">
        <f t="shared" si="21"/>
        <v>39.5</v>
      </c>
      <c r="K69" s="36">
        <v>75.3</v>
      </c>
      <c r="L69" s="36">
        <f t="shared" si="22"/>
        <v>37.65</v>
      </c>
      <c r="M69" s="36">
        <f t="shared" si="23"/>
        <v>77.15</v>
      </c>
      <c r="N69" s="13">
        <v>4</v>
      </c>
      <c r="O69" s="43"/>
      <c r="P69" s="46"/>
    </row>
    <row r="70" spans="1:16" ht="36.75" customHeight="1">
      <c r="A70" s="20"/>
      <c r="B70" s="24"/>
      <c r="C70" s="31"/>
      <c r="D70" s="25"/>
      <c r="E70" s="13" t="s">
        <v>178</v>
      </c>
      <c r="F70" s="23" t="s">
        <v>179</v>
      </c>
      <c r="G70" s="13" t="s">
        <v>156</v>
      </c>
      <c r="H70" s="13"/>
      <c r="I70" s="13" t="s">
        <v>156</v>
      </c>
      <c r="J70" s="36">
        <f t="shared" si="21"/>
        <v>38</v>
      </c>
      <c r="K70" s="36">
        <v>77.16</v>
      </c>
      <c r="L70" s="36">
        <f t="shared" si="22"/>
        <v>38.58</v>
      </c>
      <c r="M70" s="36">
        <f t="shared" si="23"/>
        <v>76.58</v>
      </c>
      <c r="N70" s="13">
        <v>5</v>
      </c>
      <c r="O70" s="43"/>
      <c r="P70" s="46"/>
    </row>
    <row r="71" spans="1:16" ht="36.75" customHeight="1">
      <c r="A71" s="20"/>
      <c r="B71" s="24"/>
      <c r="C71" s="31"/>
      <c r="D71" s="25"/>
      <c r="E71" s="13" t="s">
        <v>180</v>
      </c>
      <c r="F71" s="23" t="s">
        <v>181</v>
      </c>
      <c r="G71" s="13" t="s">
        <v>182</v>
      </c>
      <c r="H71" s="13"/>
      <c r="I71" s="13" t="s">
        <v>182</v>
      </c>
      <c r="J71" s="36">
        <f t="shared" si="21"/>
        <v>36</v>
      </c>
      <c r="K71" s="36">
        <v>80.3</v>
      </c>
      <c r="L71" s="36">
        <f t="shared" si="22"/>
        <v>40.15</v>
      </c>
      <c r="M71" s="36">
        <f t="shared" si="23"/>
        <v>76.15</v>
      </c>
      <c r="N71" s="13">
        <v>6</v>
      </c>
      <c r="O71" s="43"/>
      <c r="P71" s="46"/>
    </row>
    <row r="72" spans="1:16" ht="10.5" customHeight="1">
      <c r="A72" s="18"/>
      <c r="B72" s="19"/>
      <c r="C72" s="19"/>
      <c r="D72" s="19"/>
      <c r="E72" s="19"/>
      <c r="F72" s="19"/>
      <c r="G72" s="19"/>
      <c r="H72" s="19"/>
      <c r="I72" s="19"/>
      <c r="J72" s="19"/>
      <c r="K72" s="44"/>
      <c r="L72" s="44"/>
      <c r="M72" s="44"/>
      <c r="N72" s="19"/>
      <c r="O72" s="19"/>
      <c r="P72" s="45"/>
    </row>
    <row r="73" spans="1:16" ht="22.5" customHeight="1">
      <c r="A73" s="20">
        <v>617009</v>
      </c>
      <c r="B73" s="21" t="s">
        <v>168</v>
      </c>
      <c r="C73" s="21" t="s">
        <v>85</v>
      </c>
      <c r="D73" s="22">
        <v>3</v>
      </c>
      <c r="E73" s="13" t="s">
        <v>183</v>
      </c>
      <c r="F73" s="23" t="s">
        <v>184</v>
      </c>
      <c r="G73" s="13" t="s">
        <v>185</v>
      </c>
      <c r="H73" s="13"/>
      <c r="I73" s="13" t="s">
        <v>185</v>
      </c>
      <c r="J73" s="36">
        <f aca="true" t="shared" si="24" ref="J73:J81">I73/2</f>
        <v>34.5</v>
      </c>
      <c r="K73" s="36">
        <v>83</v>
      </c>
      <c r="L73" s="36">
        <f aca="true" t="shared" si="25" ref="L73:L81">K73/2</f>
        <v>41.5</v>
      </c>
      <c r="M73" s="36">
        <f aca="true" t="shared" si="26" ref="M73:M81">J73+L73</f>
        <v>76</v>
      </c>
      <c r="N73" s="13">
        <v>1</v>
      </c>
      <c r="O73" s="43" t="s">
        <v>23</v>
      </c>
      <c r="P73" s="60"/>
    </row>
    <row r="74" spans="1:16" ht="22.5" customHeight="1">
      <c r="A74" s="20"/>
      <c r="B74" s="24"/>
      <c r="C74" s="25"/>
      <c r="D74" s="25"/>
      <c r="E74" s="13" t="s">
        <v>186</v>
      </c>
      <c r="F74" s="23" t="s">
        <v>187</v>
      </c>
      <c r="G74" s="13" t="s">
        <v>185</v>
      </c>
      <c r="H74" s="13"/>
      <c r="I74" s="13" t="s">
        <v>185</v>
      </c>
      <c r="J74" s="36">
        <f t="shared" si="24"/>
        <v>34.5</v>
      </c>
      <c r="K74" s="36">
        <v>82.04</v>
      </c>
      <c r="L74" s="36">
        <f t="shared" si="25"/>
        <v>41.02</v>
      </c>
      <c r="M74" s="36">
        <f t="shared" si="26"/>
        <v>75.52000000000001</v>
      </c>
      <c r="N74" s="13">
        <v>2</v>
      </c>
      <c r="O74" s="43" t="s">
        <v>23</v>
      </c>
      <c r="P74" s="60"/>
    </row>
    <row r="75" spans="1:16" ht="22.5" customHeight="1">
      <c r="A75" s="20"/>
      <c r="B75" s="24"/>
      <c r="C75" s="25"/>
      <c r="D75" s="25"/>
      <c r="E75" s="13" t="s">
        <v>188</v>
      </c>
      <c r="F75" s="23" t="s">
        <v>189</v>
      </c>
      <c r="G75" s="13" t="s">
        <v>123</v>
      </c>
      <c r="H75" s="13"/>
      <c r="I75" s="13" t="s">
        <v>123</v>
      </c>
      <c r="J75" s="36">
        <f t="shared" si="24"/>
        <v>33</v>
      </c>
      <c r="K75" s="36">
        <v>83.82</v>
      </c>
      <c r="L75" s="36">
        <f t="shared" si="25"/>
        <v>41.91</v>
      </c>
      <c r="M75" s="36">
        <f t="shared" si="26"/>
        <v>74.91</v>
      </c>
      <c r="N75" s="13">
        <v>3</v>
      </c>
      <c r="O75" s="43" t="s">
        <v>23</v>
      </c>
      <c r="P75" s="60"/>
    </row>
    <row r="76" spans="1:16" ht="22.5" customHeight="1">
      <c r="A76" s="20"/>
      <c r="B76" s="24"/>
      <c r="C76" s="25"/>
      <c r="D76" s="25"/>
      <c r="E76" s="13" t="s">
        <v>190</v>
      </c>
      <c r="F76" s="23" t="s">
        <v>191</v>
      </c>
      <c r="G76" s="13" t="s">
        <v>59</v>
      </c>
      <c r="H76" s="13"/>
      <c r="I76" s="13" t="s">
        <v>59</v>
      </c>
      <c r="J76" s="36">
        <f t="shared" si="24"/>
        <v>36.25</v>
      </c>
      <c r="K76" s="36">
        <v>75.8</v>
      </c>
      <c r="L76" s="36">
        <f t="shared" si="25"/>
        <v>37.9</v>
      </c>
      <c r="M76" s="36">
        <f t="shared" si="26"/>
        <v>74.15</v>
      </c>
      <c r="N76" s="13">
        <v>4</v>
      </c>
      <c r="O76" s="43"/>
      <c r="P76" s="60"/>
    </row>
    <row r="77" spans="1:16" ht="22.5" customHeight="1">
      <c r="A77" s="20"/>
      <c r="B77" s="24"/>
      <c r="C77" s="25"/>
      <c r="D77" s="25"/>
      <c r="E77" s="13" t="s">
        <v>192</v>
      </c>
      <c r="F77" s="23" t="s">
        <v>193</v>
      </c>
      <c r="G77" s="13" t="s">
        <v>185</v>
      </c>
      <c r="H77" s="13"/>
      <c r="I77" s="13" t="s">
        <v>185</v>
      </c>
      <c r="J77" s="36">
        <f t="shared" si="24"/>
        <v>34.5</v>
      </c>
      <c r="K77" s="36">
        <v>78.72</v>
      </c>
      <c r="L77" s="36">
        <f t="shared" si="25"/>
        <v>39.36</v>
      </c>
      <c r="M77" s="36">
        <f t="shared" si="26"/>
        <v>73.86</v>
      </c>
      <c r="N77" s="13">
        <v>5</v>
      </c>
      <c r="O77" s="43"/>
      <c r="P77" s="60"/>
    </row>
    <row r="78" spans="1:16" ht="22.5" customHeight="1">
      <c r="A78" s="20"/>
      <c r="B78" s="24"/>
      <c r="C78" s="25"/>
      <c r="D78" s="25"/>
      <c r="E78" s="13" t="s">
        <v>194</v>
      </c>
      <c r="F78" s="23" t="s">
        <v>195</v>
      </c>
      <c r="G78" s="13" t="s">
        <v>29</v>
      </c>
      <c r="H78" s="13"/>
      <c r="I78" s="13" t="s">
        <v>29</v>
      </c>
      <c r="J78" s="36">
        <f t="shared" si="24"/>
        <v>36.75</v>
      </c>
      <c r="K78" s="36">
        <v>72.22</v>
      </c>
      <c r="L78" s="36">
        <f t="shared" si="25"/>
        <v>36.11</v>
      </c>
      <c r="M78" s="36">
        <f t="shared" si="26"/>
        <v>72.86</v>
      </c>
      <c r="N78" s="13">
        <v>6</v>
      </c>
      <c r="O78" s="43"/>
      <c r="P78" s="60"/>
    </row>
    <row r="79" spans="1:16" ht="22.5" customHeight="1">
      <c r="A79" s="20"/>
      <c r="B79" s="24"/>
      <c r="C79" s="25"/>
      <c r="D79" s="25"/>
      <c r="E79" s="13" t="s">
        <v>196</v>
      </c>
      <c r="F79" s="23" t="s">
        <v>197</v>
      </c>
      <c r="G79" s="13" t="s">
        <v>56</v>
      </c>
      <c r="H79" s="13"/>
      <c r="I79" s="13" t="s">
        <v>56</v>
      </c>
      <c r="J79" s="36">
        <f t="shared" si="24"/>
        <v>34.75</v>
      </c>
      <c r="K79" s="36">
        <v>75.78</v>
      </c>
      <c r="L79" s="36">
        <f t="shared" si="25"/>
        <v>37.89</v>
      </c>
      <c r="M79" s="36">
        <f t="shared" si="26"/>
        <v>72.64</v>
      </c>
      <c r="N79" s="13">
        <v>7</v>
      </c>
      <c r="O79" s="43"/>
      <c r="P79" s="60"/>
    </row>
    <row r="80" spans="1:16" ht="22.5" customHeight="1">
      <c r="A80" s="20"/>
      <c r="B80" s="24"/>
      <c r="C80" s="25"/>
      <c r="D80" s="25"/>
      <c r="E80" s="13" t="s">
        <v>198</v>
      </c>
      <c r="F80" s="23" t="s">
        <v>199</v>
      </c>
      <c r="G80" s="13" t="s">
        <v>105</v>
      </c>
      <c r="H80" s="13"/>
      <c r="I80" s="13" t="s">
        <v>105</v>
      </c>
      <c r="J80" s="36">
        <f t="shared" si="24"/>
        <v>33.75</v>
      </c>
      <c r="K80" s="36">
        <v>77.46</v>
      </c>
      <c r="L80" s="36">
        <f t="shared" si="25"/>
        <v>38.73</v>
      </c>
      <c r="M80" s="36">
        <f t="shared" si="26"/>
        <v>72.47999999999999</v>
      </c>
      <c r="N80" s="13">
        <v>8</v>
      </c>
      <c r="O80" s="43"/>
      <c r="P80" s="60"/>
    </row>
    <row r="81" spans="1:16" ht="22.5" customHeight="1">
      <c r="A81" s="20"/>
      <c r="B81" s="24"/>
      <c r="C81" s="25"/>
      <c r="D81" s="25"/>
      <c r="E81" s="13" t="s">
        <v>200</v>
      </c>
      <c r="F81" s="23" t="s">
        <v>201</v>
      </c>
      <c r="G81" s="13" t="s">
        <v>123</v>
      </c>
      <c r="H81" s="13"/>
      <c r="I81" s="13" t="s">
        <v>123</v>
      </c>
      <c r="J81" s="36">
        <f t="shared" si="24"/>
        <v>33</v>
      </c>
      <c r="K81" s="36">
        <v>78.32</v>
      </c>
      <c r="L81" s="36">
        <f t="shared" si="25"/>
        <v>39.16</v>
      </c>
      <c r="M81" s="36">
        <f t="shared" si="26"/>
        <v>72.16</v>
      </c>
      <c r="N81" s="13">
        <v>9</v>
      </c>
      <c r="O81" s="43"/>
      <c r="P81" s="60"/>
    </row>
    <row r="82" spans="1:16" ht="12.75" customHeight="1">
      <c r="A82" s="18"/>
      <c r="B82" s="19"/>
      <c r="C82" s="19"/>
      <c r="D82" s="19"/>
      <c r="E82" s="19"/>
      <c r="F82" s="19"/>
      <c r="G82" s="19"/>
      <c r="H82" s="19"/>
      <c r="I82" s="19"/>
      <c r="J82" s="19"/>
      <c r="K82" s="44"/>
      <c r="L82" s="44"/>
      <c r="M82" s="44"/>
      <c r="N82" s="19"/>
      <c r="O82" s="19"/>
      <c r="P82" s="45"/>
    </row>
    <row r="83" spans="1:16" ht="22.5" customHeight="1">
      <c r="A83" s="20">
        <v>617010</v>
      </c>
      <c r="B83" s="26" t="s">
        <v>168</v>
      </c>
      <c r="C83" s="26" t="s">
        <v>202</v>
      </c>
      <c r="D83" s="20">
        <v>3</v>
      </c>
      <c r="E83" s="13" t="s">
        <v>203</v>
      </c>
      <c r="F83" s="23" t="s">
        <v>204</v>
      </c>
      <c r="G83" s="36">
        <v>74</v>
      </c>
      <c r="H83" s="13"/>
      <c r="I83" s="36">
        <v>74</v>
      </c>
      <c r="J83" s="36">
        <f aca="true" t="shared" si="27" ref="J83:J91">I83/2</f>
        <v>37</v>
      </c>
      <c r="K83" s="36">
        <v>80.7</v>
      </c>
      <c r="L83" s="36">
        <f aca="true" t="shared" si="28" ref="L83:L91">K83/2</f>
        <v>40.35</v>
      </c>
      <c r="M83" s="36">
        <f aca="true" t="shared" si="29" ref="M83:M91">J83+L83</f>
        <v>77.35</v>
      </c>
      <c r="N83" s="13">
        <v>1</v>
      </c>
      <c r="O83" s="43" t="s">
        <v>23</v>
      </c>
      <c r="P83" s="46"/>
    </row>
    <row r="84" spans="1:16" ht="22.5" customHeight="1">
      <c r="A84" s="20"/>
      <c r="B84" s="26"/>
      <c r="C84" s="26"/>
      <c r="D84" s="20"/>
      <c r="E84" s="13" t="s">
        <v>205</v>
      </c>
      <c r="F84" s="23" t="s">
        <v>206</v>
      </c>
      <c r="G84" s="13" t="s">
        <v>82</v>
      </c>
      <c r="H84" s="13"/>
      <c r="I84" s="13" t="s">
        <v>82</v>
      </c>
      <c r="J84" s="36">
        <f t="shared" si="27"/>
        <v>35.25</v>
      </c>
      <c r="K84" s="36">
        <v>84.1</v>
      </c>
      <c r="L84" s="36">
        <f t="shared" si="28"/>
        <v>42.05</v>
      </c>
      <c r="M84" s="36">
        <f t="shared" si="29"/>
        <v>77.3</v>
      </c>
      <c r="N84" s="13">
        <v>2</v>
      </c>
      <c r="O84" s="43" t="s">
        <v>23</v>
      </c>
      <c r="P84" s="46"/>
    </row>
    <row r="85" spans="1:16" ht="22.5" customHeight="1">
      <c r="A85" s="20"/>
      <c r="B85" s="26"/>
      <c r="C85" s="26"/>
      <c r="D85" s="20"/>
      <c r="E85" s="13" t="s">
        <v>207</v>
      </c>
      <c r="F85" s="23" t="s">
        <v>208</v>
      </c>
      <c r="G85" s="13" t="s">
        <v>65</v>
      </c>
      <c r="H85" s="13"/>
      <c r="I85" s="13" t="s">
        <v>65</v>
      </c>
      <c r="J85" s="36">
        <f t="shared" si="27"/>
        <v>36.5</v>
      </c>
      <c r="K85" s="36">
        <v>81.5</v>
      </c>
      <c r="L85" s="36">
        <f t="shared" si="28"/>
        <v>40.75</v>
      </c>
      <c r="M85" s="36">
        <f t="shared" si="29"/>
        <v>77.25</v>
      </c>
      <c r="N85" s="13">
        <v>3</v>
      </c>
      <c r="O85" s="43" t="s">
        <v>23</v>
      </c>
      <c r="P85" s="46"/>
    </row>
    <row r="86" spans="1:16" ht="22.5" customHeight="1">
      <c r="A86" s="20"/>
      <c r="B86" s="26"/>
      <c r="C86" s="26"/>
      <c r="D86" s="20"/>
      <c r="E86" s="13" t="s">
        <v>209</v>
      </c>
      <c r="F86" s="23" t="s">
        <v>210</v>
      </c>
      <c r="G86" s="13" t="s">
        <v>50</v>
      </c>
      <c r="H86" s="13"/>
      <c r="I86" s="13" t="s">
        <v>50</v>
      </c>
      <c r="J86" s="36">
        <f t="shared" si="27"/>
        <v>35.75</v>
      </c>
      <c r="K86" s="36">
        <v>78.3</v>
      </c>
      <c r="L86" s="36">
        <f t="shared" si="28"/>
        <v>39.15</v>
      </c>
      <c r="M86" s="36">
        <f t="shared" si="29"/>
        <v>74.9</v>
      </c>
      <c r="N86" s="13">
        <v>4</v>
      </c>
      <c r="O86" s="43"/>
      <c r="P86" s="46"/>
    </row>
    <row r="87" spans="1:16" ht="22.5" customHeight="1">
      <c r="A87" s="20"/>
      <c r="B87" s="26"/>
      <c r="C87" s="26"/>
      <c r="D87" s="20"/>
      <c r="E87" s="13" t="s">
        <v>211</v>
      </c>
      <c r="F87" s="23" t="s">
        <v>212</v>
      </c>
      <c r="G87" s="36">
        <v>71</v>
      </c>
      <c r="H87" s="36">
        <v>4</v>
      </c>
      <c r="I87" s="36">
        <v>75</v>
      </c>
      <c r="J87" s="36">
        <f t="shared" si="27"/>
        <v>37.5</v>
      </c>
      <c r="K87" s="36">
        <v>72</v>
      </c>
      <c r="L87" s="36">
        <f t="shared" si="28"/>
        <v>36</v>
      </c>
      <c r="M87" s="36">
        <f t="shared" si="29"/>
        <v>73.5</v>
      </c>
      <c r="N87" s="13">
        <v>5</v>
      </c>
      <c r="O87" s="43"/>
      <c r="P87" s="46"/>
    </row>
    <row r="88" spans="1:16" ht="22.5" customHeight="1">
      <c r="A88" s="20"/>
      <c r="B88" s="26"/>
      <c r="C88" s="26"/>
      <c r="D88" s="20"/>
      <c r="E88" s="13" t="s">
        <v>213</v>
      </c>
      <c r="F88" s="23" t="s">
        <v>214</v>
      </c>
      <c r="G88" s="13" t="s">
        <v>90</v>
      </c>
      <c r="H88" s="13"/>
      <c r="I88" s="13" t="s">
        <v>90</v>
      </c>
      <c r="J88" s="36">
        <f t="shared" si="27"/>
        <v>32.75</v>
      </c>
      <c r="K88" s="36">
        <v>80.2</v>
      </c>
      <c r="L88" s="36">
        <f t="shared" si="28"/>
        <v>40.1</v>
      </c>
      <c r="M88" s="36">
        <f t="shared" si="29"/>
        <v>72.85</v>
      </c>
      <c r="N88" s="13">
        <v>6</v>
      </c>
      <c r="O88" s="43"/>
      <c r="P88" s="46"/>
    </row>
    <row r="89" spans="1:16" ht="22.5" customHeight="1">
      <c r="A89" s="20"/>
      <c r="B89" s="26"/>
      <c r="C89" s="26"/>
      <c r="D89" s="20"/>
      <c r="E89" s="13" t="s">
        <v>215</v>
      </c>
      <c r="F89" s="23" t="s">
        <v>216</v>
      </c>
      <c r="G89" s="13" t="s">
        <v>62</v>
      </c>
      <c r="H89" s="13"/>
      <c r="I89" s="13" t="s">
        <v>62</v>
      </c>
      <c r="J89" s="36">
        <f t="shared" si="27"/>
        <v>35</v>
      </c>
      <c r="K89" s="36">
        <v>75.6</v>
      </c>
      <c r="L89" s="36">
        <f t="shared" si="28"/>
        <v>37.8</v>
      </c>
      <c r="M89" s="36">
        <f t="shared" si="29"/>
        <v>72.8</v>
      </c>
      <c r="N89" s="13">
        <v>7</v>
      </c>
      <c r="O89" s="43"/>
      <c r="P89" s="46"/>
    </row>
    <row r="90" spans="1:16" ht="22.5" customHeight="1">
      <c r="A90" s="20"/>
      <c r="B90" s="26"/>
      <c r="C90" s="26"/>
      <c r="D90" s="20"/>
      <c r="E90" s="13" t="s">
        <v>217</v>
      </c>
      <c r="F90" s="23" t="s">
        <v>218</v>
      </c>
      <c r="G90" s="13" t="s">
        <v>82</v>
      </c>
      <c r="H90" s="13"/>
      <c r="I90" s="13" t="s">
        <v>82</v>
      </c>
      <c r="J90" s="36">
        <f t="shared" si="27"/>
        <v>35.25</v>
      </c>
      <c r="K90" s="36">
        <v>74.3</v>
      </c>
      <c r="L90" s="36">
        <f t="shared" si="28"/>
        <v>37.15</v>
      </c>
      <c r="M90" s="36">
        <f t="shared" si="29"/>
        <v>72.4</v>
      </c>
      <c r="N90" s="13">
        <v>8</v>
      </c>
      <c r="O90" s="43"/>
      <c r="P90" s="46"/>
    </row>
    <row r="91" spans="1:16" ht="24" customHeight="1">
      <c r="A91" s="20"/>
      <c r="B91" s="26"/>
      <c r="C91" s="26"/>
      <c r="D91" s="20"/>
      <c r="E91" s="13" t="s">
        <v>219</v>
      </c>
      <c r="F91" s="23" t="s">
        <v>220</v>
      </c>
      <c r="G91" s="13" t="s">
        <v>221</v>
      </c>
      <c r="H91" s="13"/>
      <c r="I91" s="13" t="s">
        <v>221</v>
      </c>
      <c r="J91" s="36">
        <f t="shared" si="27"/>
        <v>31.75</v>
      </c>
      <c r="K91" s="36">
        <v>79.8</v>
      </c>
      <c r="L91" s="36">
        <f t="shared" si="28"/>
        <v>39.9</v>
      </c>
      <c r="M91" s="36">
        <f t="shared" si="29"/>
        <v>71.65</v>
      </c>
      <c r="N91" s="13">
        <v>9</v>
      </c>
      <c r="O91" s="43"/>
      <c r="P91" s="48"/>
    </row>
    <row r="92" spans="1:16" ht="12.75" customHeight="1">
      <c r="A92" s="18"/>
      <c r="B92" s="19"/>
      <c r="C92" s="19"/>
      <c r="D92" s="19"/>
      <c r="E92" s="19"/>
      <c r="F92" s="19"/>
      <c r="G92" s="19"/>
      <c r="H92" s="19"/>
      <c r="I92" s="19"/>
      <c r="J92" s="19"/>
      <c r="K92" s="44"/>
      <c r="L92" s="44"/>
      <c r="M92" s="44"/>
      <c r="N92" s="19"/>
      <c r="O92" s="19"/>
      <c r="P92" s="45"/>
    </row>
    <row r="93" spans="1:16" ht="22.5" customHeight="1">
      <c r="A93" s="20">
        <v>617011</v>
      </c>
      <c r="B93" s="21" t="s">
        <v>168</v>
      </c>
      <c r="C93" s="30" t="s">
        <v>132</v>
      </c>
      <c r="D93" s="22">
        <v>3</v>
      </c>
      <c r="E93" s="13" t="s">
        <v>222</v>
      </c>
      <c r="F93" s="23" t="s">
        <v>223</v>
      </c>
      <c r="G93" s="13" t="s">
        <v>224</v>
      </c>
      <c r="H93" s="54"/>
      <c r="I93" s="13" t="s">
        <v>224</v>
      </c>
      <c r="J93" s="36">
        <f aca="true" t="shared" si="30" ref="J93:J102">I93/2</f>
        <v>41.5</v>
      </c>
      <c r="K93" s="36">
        <v>79.6</v>
      </c>
      <c r="L93" s="36">
        <f aca="true" t="shared" si="31" ref="L93:L102">K93/2</f>
        <v>39.8</v>
      </c>
      <c r="M93" s="36">
        <f aca="true" t="shared" si="32" ref="M93:M102">J93+L93</f>
        <v>81.3</v>
      </c>
      <c r="N93" s="13">
        <v>1</v>
      </c>
      <c r="O93" s="43" t="s">
        <v>23</v>
      </c>
      <c r="P93" s="46"/>
    </row>
    <row r="94" spans="1:16" ht="22.5" customHeight="1">
      <c r="A94" s="20"/>
      <c r="B94" s="37"/>
      <c r="C94" s="38"/>
      <c r="D94" s="25"/>
      <c r="E94" s="13" t="s">
        <v>225</v>
      </c>
      <c r="F94" s="23" t="s">
        <v>226</v>
      </c>
      <c r="G94" s="13" t="s">
        <v>65</v>
      </c>
      <c r="H94" s="54"/>
      <c r="I94" s="13" t="s">
        <v>65</v>
      </c>
      <c r="J94" s="36">
        <f t="shared" si="30"/>
        <v>36.5</v>
      </c>
      <c r="K94" s="36">
        <v>85.74</v>
      </c>
      <c r="L94" s="36">
        <f t="shared" si="31"/>
        <v>42.87</v>
      </c>
      <c r="M94" s="36">
        <f t="shared" si="32"/>
        <v>79.37</v>
      </c>
      <c r="N94" s="13">
        <v>2</v>
      </c>
      <c r="O94" s="43" t="s">
        <v>23</v>
      </c>
      <c r="P94" s="46"/>
    </row>
    <row r="95" spans="1:16" ht="22.5" customHeight="1">
      <c r="A95" s="20"/>
      <c r="B95" s="37"/>
      <c r="C95" s="38"/>
      <c r="D95" s="25"/>
      <c r="E95" s="13" t="s">
        <v>227</v>
      </c>
      <c r="F95" s="23" t="s">
        <v>228</v>
      </c>
      <c r="G95" s="13" t="s">
        <v>139</v>
      </c>
      <c r="H95" s="54"/>
      <c r="I95" s="13" t="s">
        <v>139</v>
      </c>
      <c r="J95" s="36">
        <f t="shared" si="30"/>
        <v>37.25</v>
      </c>
      <c r="K95" s="36">
        <v>84.15</v>
      </c>
      <c r="L95" s="36">
        <f t="shared" si="31"/>
        <v>42.075</v>
      </c>
      <c r="M95" s="36">
        <f t="shared" si="32"/>
        <v>79.325</v>
      </c>
      <c r="N95" s="13">
        <v>3</v>
      </c>
      <c r="O95" s="43" t="s">
        <v>23</v>
      </c>
      <c r="P95" s="46"/>
    </row>
    <row r="96" spans="1:16" ht="22.5" customHeight="1">
      <c r="A96" s="20"/>
      <c r="B96" s="24"/>
      <c r="C96" s="31"/>
      <c r="D96" s="25"/>
      <c r="E96" s="13" t="s">
        <v>229</v>
      </c>
      <c r="F96" s="23" t="s">
        <v>230</v>
      </c>
      <c r="G96" s="13" t="s">
        <v>32</v>
      </c>
      <c r="H96" s="54"/>
      <c r="I96" s="13" t="s">
        <v>32</v>
      </c>
      <c r="J96" s="36">
        <f t="shared" si="30"/>
        <v>39</v>
      </c>
      <c r="K96" s="36">
        <v>77.71</v>
      </c>
      <c r="L96" s="36">
        <f t="shared" si="31"/>
        <v>38.855</v>
      </c>
      <c r="M96" s="36">
        <f t="shared" si="32"/>
        <v>77.85499999999999</v>
      </c>
      <c r="N96" s="13">
        <v>4</v>
      </c>
      <c r="O96" s="43"/>
      <c r="P96" s="46"/>
    </row>
    <row r="97" spans="1:16" ht="22.5" customHeight="1">
      <c r="A97" s="20"/>
      <c r="B97" s="24"/>
      <c r="C97" s="31"/>
      <c r="D97" s="25"/>
      <c r="E97" s="13" t="s">
        <v>231</v>
      </c>
      <c r="F97" s="23" t="s">
        <v>232</v>
      </c>
      <c r="G97" s="13" t="s">
        <v>46</v>
      </c>
      <c r="H97" s="54"/>
      <c r="I97" s="13" t="s">
        <v>46</v>
      </c>
      <c r="J97" s="36">
        <f t="shared" si="30"/>
        <v>37</v>
      </c>
      <c r="K97" s="36">
        <v>80.36</v>
      </c>
      <c r="L97" s="36">
        <f t="shared" si="31"/>
        <v>40.18</v>
      </c>
      <c r="M97" s="36">
        <f t="shared" si="32"/>
        <v>77.18</v>
      </c>
      <c r="N97" s="13">
        <v>5</v>
      </c>
      <c r="O97" s="43"/>
      <c r="P97" s="46"/>
    </row>
    <row r="98" spans="1:16" ht="22.5" customHeight="1">
      <c r="A98" s="20"/>
      <c r="B98" s="24"/>
      <c r="C98" s="31"/>
      <c r="D98" s="25"/>
      <c r="E98" s="13" t="s">
        <v>233</v>
      </c>
      <c r="F98" s="23" t="s">
        <v>234</v>
      </c>
      <c r="G98" s="13" t="s">
        <v>182</v>
      </c>
      <c r="H98" s="54"/>
      <c r="I98" s="13" t="s">
        <v>182</v>
      </c>
      <c r="J98" s="36">
        <f t="shared" si="30"/>
        <v>36</v>
      </c>
      <c r="K98" s="36">
        <v>80.82</v>
      </c>
      <c r="L98" s="36">
        <f t="shared" si="31"/>
        <v>40.41</v>
      </c>
      <c r="M98" s="36">
        <f t="shared" si="32"/>
        <v>76.41</v>
      </c>
      <c r="N98" s="13">
        <v>6</v>
      </c>
      <c r="O98" s="43"/>
      <c r="P98" s="46"/>
    </row>
    <row r="99" spans="1:16" ht="22.5" customHeight="1">
      <c r="A99" s="20"/>
      <c r="B99" s="24"/>
      <c r="C99" s="31"/>
      <c r="D99" s="25"/>
      <c r="E99" s="13" t="s">
        <v>235</v>
      </c>
      <c r="F99" s="23" t="s">
        <v>236</v>
      </c>
      <c r="G99" s="13" t="s">
        <v>82</v>
      </c>
      <c r="H99" s="54"/>
      <c r="I99" s="13" t="s">
        <v>82</v>
      </c>
      <c r="J99" s="36">
        <f t="shared" si="30"/>
        <v>35.25</v>
      </c>
      <c r="K99" s="36">
        <v>82.1</v>
      </c>
      <c r="L99" s="36">
        <f t="shared" si="31"/>
        <v>41.05</v>
      </c>
      <c r="M99" s="36">
        <f t="shared" si="32"/>
        <v>76.3</v>
      </c>
      <c r="N99" s="13">
        <v>7</v>
      </c>
      <c r="O99" s="43"/>
      <c r="P99" s="46"/>
    </row>
    <row r="100" spans="1:16" ht="22.5" customHeight="1">
      <c r="A100" s="20"/>
      <c r="B100" s="24"/>
      <c r="C100" s="31"/>
      <c r="D100" s="25"/>
      <c r="E100" s="13" t="s">
        <v>237</v>
      </c>
      <c r="F100" s="23" t="s">
        <v>238</v>
      </c>
      <c r="G100" s="13" t="s">
        <v>182</v>
      </c>
      <c r="H100" s="54"/>
      <c r="I100" s="13" t="s">
        <v>182</v>
      </c>
      <c r="J100" s="36">
        <f t="shared" si="30"/>
        <v>36</v>
      </c>
      <c r="K100" s="36">
        <v>80.35</v>
      </c>
      <c r="L100" s="36">
        <f t="shared" si="31"/>
        <v>40.175</v>
      </c>
      <c r="M100" s="36">
        <f t="shared" si="32"/>
        <v>76.175</v>
      </c>
      <c r="N100" s="13">
        <v>8</v>
      </c>
      <c r="O100" s="43"/>
      <c r="P100" s="46"/>
    </row>
    <row r="101" spans="1:16" ht="22.5" customHeight="1">
      <c r="A101" s="20"/>
      <c r="B101" s="24"/>
      <c r="C101" s="31"/>
      <c r="D101" s="25"/>
      <c r="E101" s="13" t="s">
        <v>239</v>
      </c>
      <c r="F101" s="23" t="s">
        <v>240</v>
      </c>
      <c r="G101" s="13" t="s">
        <v>82</v>
      </c>
      <c r="H101" s="54"/>
      <c r="I101" s="13" t="s">
        <v>82</v>
      </c>
      <c r="J101" s="36">
        <f t="shared" si="30"/>
        <v>35.25</v>
      </c>
      <c r="K101" s="36">
        <v>81.15</v>
      </c>
      <c r="L101" s="36">
        <f t="shared" si="31"/>
        <v>40.575</v>
      </c>
      <c r="M101" s="36">
        <f t="shared" si="32"/>
        <v>75.825</v>
      </c>
      <c r="N101" s="13">
        <v>9</v>
      </c>
      <c r="O101" s="43"/>
      <c r="P101" s="46"/>
    </row>
    <row r="102" spans="1:16" ht="22.5" customHeight="1">
      <c r="A102" s="20"/>
      <c r="B102" s="24"/>
      <c r="C102" s="31"/>
      <c r="D102" s="25"/>
      <c r="E102" s="13" t="s">
        <v>241</v>
      </c>
      <c r="F102" s="23" t="s">
        <v>242</v>
      </c>
      <c r="G102" s="13" t="s">
        <v>144</v>
      </c>
      <c r="H102" s="54"/>
      <c r="I102" s="13" t="s">
        <v>144</v>
      </c>
      <c r="J102" s="36">
        <f t="shared" si="30"/>
        <v>35.5</v>
      </c>
      <c r="K102" s="36">
        <v>75.33</v>
      </c>
      <c r="L102" s="36">
        <f t="shared" si="31"/>
        <v>37.665</v>
      </c>
      <c r="M102" s="36">
        <f t="shared" si="32"/>
        <v>73.16499999999999</v>
      </c>
      <c r="N102" s="13">
        <v>10</v>
      </c>
      <c r="O102" s="43"/>
      <c r="P102" s="46"/>
    </row>
    <row r="103" spans="1:16" ht="13.5" customHeight="1">
      <c r="A103" s="18"/>
      <c r="B103" s="19"/>
      <c r="C103" s="19"/>
      <c r="D103" s="19"/>
      <c r="E103" s="19"/>
      <c r="F103" s="19"/>
      <c r="G103" s="19"/>
      <c r="H103" s="19"/>
      <c r="I103" s="19"/>
      <c r="J103" s="19"/>
      <c r="K103" s="44"/>
      <c r="L103" s="44"/>
      <c r="M103" s="44"/>
      <c r="N103" s="19"/>
      <c r="O103" s="19"/>
      <c r="P103" s="45"/>
    </row>
    <row r="104" spans="1:16" ht="18" customHeight="1">
      <c r="A104" s="20">
        <v>617012</v>
      </c>
      <c r="B104" s="26" t="s">
        <v>168</v>
      </c>
      <c r="C104" s="55" t="s">
        <v>153</v>
      </c>
      <c r="D104" s="20">
        <v>3</v>
      </c>
      <c r="E104" s="13" t="s">
        <v>243</v>
      </c>
      <c r="F104" s="23" t="s">
        <v>244</v>
      </c>
      <c r="G104" s="13" t="s">
        <v>245</v>
      </c>
      <c r="H104" s="13"/>
      <c r="I104" s="13" t="s">
        <v>245</v>
      </c>
      <c r="J104" s="36">
        <f aca="true" t="shared" si="33" ref="J104:J112">I104/2</f>
        <v>40.75</v>
      </c>
      <c r="K104" s="36">
        <v>75.72</v>
      </c>
      <c r="L104" s="36">
        <f aca="true" t="shared" si="34" ref="L104:L112">K104/2</f>
        <v>37.86</v>
      </c>
      <c r="M104" s="36">
        <f aca="true" t="shared" si="35" ref="M104:M112">J104+L104</f>
        <v>78.61</v>
      </c>
      <c r="N104" s="13">
        <v>1</v>
      </c>
      <c r="O104" s="43" t="s">
        <v>23</v>
      </c>
      <c r="P104" s="51"/>
    </row>
    <row r="105" spans="1:16" ht="18" customHeight="1">
      <c r="A105" s="20"/>
      <c r="B105" s="26"/>
      <c r="C105" s="55"/>
      <c r="D105" s="20"/>
      <c r="E105" s="13" t="s">
        <v>246</v>
      </c>
      <c r="F105" s="23" t="s">
        <v>247</v>
      </c>
      <c r="G105" s="13" t="s">
        <v>144</v>
      </c>
      <c r="H105" s="13"/>
      <c r="I105" s="13" t="s">
        <v>144</v>
      </c>
      <c r="J105" s="36">
        <f t="shared" si="33"/>
        <v>35.5</v>
      </c>
      <c r="K105" s="36">
        <v>80.86</v>
      </c>
      <c r="L105" s="36">
        <f t="shared" si="34"/>
        <v>40.43</v>
      </c>
      <c r="M105" s="36">
        <f t="shared" si="35"/>
        <v>75.93</v>
      </c>
      <c r="N105" s="13">
        <v>2</v>
      </c>
      <c r="O105" s="43" t="s">
        <v>23</v>
      </c>
      <c r="P105" s="51"/>
    </row>
    <row r="106" spans="1:16" ht="18" customHeight="1">
      <c r="A106" s="20"/>
      <c r="B106" s="26"/>
      <c r="C106" s="55"/>
      <c r="D106" s="20"/>
      <c r="E106" s="13" t="s">
        <v>248</v>
      </c>
      <c r="F106" s="23" t="s">
        <v>249</v>
      </c>
      <c r="G106" s="13" t="s">
        <v>250</v>
      </c>
      <c r="H106" s="13"/>
      <c r="I106" s="13" t="s">
        <v>250</v>
      </c>
      <c r="J106" s="36">
        <f t="shared" si="33"/>
        <v>34</v>
      </c>
      <c r="K106" s="36">
        <v>80.86</v>
      </c>
      <c r="L106" s="36">
        <f t="shared" si="34"/>
        <v>40.43</v>
      </c>
      <c r="M106" s="36">
        <f t="shared" si="35"/>
        <v>74.43</v>
      </c>
      <c r="N106" s="13">
        <v>3</v>
      </c>
      <c r="O106" s="43" t="s">
        <v>23</v>
      </c>
      <c r="P106" s="51"/>
    </row>
    <row r="107" spans="1:16" ht="18" customHeight="1">
      <c r="A107" s="20"/>
      <c r="B107" s="56"/>
      <c r="C107" s="57"/>
      <c r="D107" s="20"/>
      <c r="E107" s="13" t="s">
        <v>251</v>
      </c>
      <c r="F107" s="23" t="s">
        <v>252</v>
      </c>
      <c r="G107" s="13" t="s">
        <v>32</v>
      </c>
      <c r="H107" s="13"/>
      <c r="I107" s="13" t="s">
        <v>32</v>
      </c>
      <c r="J107" s="36">
        <f t="shared" si="33"/>
        <v>39</v>
      </c>
      <c r="K107" s="36">
        <v>70.56</v>
      </c>
      <c r="L107" s="36">
        <f t="shared" si="34"/>
        <v>35.28</v>
      </c>
      <c r="M107" s="36">
        <f t="shared" si="35"/>
        <v>74.28</v>
      </c>
      <c r="N107" s="13">
        <v>4</v>
      </c>
      <c r="O107" s="43"/>
      <c r="P107" s="51"/>
    </row>
    <row r="108" spans="1:16" ht="18" customHeight="1">
      <c r="A108" s="20"/>
      <c r="B108" s="56"/>
      <c r="C108" s="57"/>
      <c r="D108" s="20"/>
      <c r="E108" s="13" t="s">
        <v>253</v>
      </c>
      <c r="F108" s="23" t="s">
        <v>254</v>
      </c>
      <c r="G108" s="13" t="s">
        <v>65</v>
      </c>
      <c r="H108" s="13"/>
      <c r="I108" s="13" t="s">
        <v>65</v>
      </c>
      <c r="J108" s="36">
        <f t="shared" si="33"/>
        <v>36.5</v>
      </c>
      <c r="K108" s="36">
        <v>74.32</v>
      </c>
      <c r="L108" s="36">
        <f t="shared" si="34"/>
        <v>37.16</v>
      </c>
      <c r="M108" s="36">
        <f t="shared" si="35"/>
        <v>73.66</v>
      </c>
      <c r="N108" s="13">
        <v>5</v>
      </c>
      <c r="O108" s="43"/>
      <c r="P108" s="51"/>
    </row>
    <row r="109" spans="1:16" ht="18" customHeight="1">
      <c r="A109" s="20"/>
      <c r="B109" s="56"/>
      <c r="C109" s="57"/>
      <c r="D109" s="20"/>
      <c r="E109" s="95" t="s">
        <v>255</v>
      </c>
      <c r="F109" s="23" t="s">
        <v>256</v>
      </c>
      <c r="G109" s="13" t="s">
        <v>105</v>
      </c>
      <c r="H109" s="13"/>
      <c r="I109" s="13" t="s">
        <v>105</v>
      </c>
      <c r="J109" s="36">
        <f t="shared" si="33"/>
        <v>33.75</v>
      </c>
      <c r="K109" s="36">
        <v>78.54</v>
      </c>
      <c r="L109" s="36">
        <f t="shared" si="34"/>
        <v>39.27</v>
      </c>
      <c r="M109" s="36">
        <f t="shared" si="35"/>
        <v>73.02000000000001</v>
      </c>
      <c r="N109" s="13">
        <v>6</v>
      </c>
      <c r="O109" s="43"/>
      <c r="P109" s="51"/>
    </row>
    <row r="110" spans="1:16" ht="18" customHeight="1">
      <c r="A110" s="20"/>
      <c r="B110" s="56"/>
      <c r="C110" s="57"/>
      <c r="D110" s="20"/>
      <c r="E110" s="13" t="s">
        <v>257</v>
      </c>
      <c r="F110" s="23" t="s">
        <v>258</v>
      </c>
      <c r="G110" s="13" t="s">
        <v>105</v>
      </c>
      <c r="H110" s="13"/>
      <c r="I110" s="13" t="s">
        <v>105</v>
      </c>
      <c r="J110" s="36">
        <f t="shared" si="33"/>
        <v>33.75</v>
      </c>
      <c r="K110" s="36">
        <v>75.92</v>
      </c>
      <c r="L110" s="36">
        <f t="shared" si="34"/>
        <v>37.96</v>
      </c>
      <c r="M110" s="36">
        <f t="shared" si="35"/>
        <v>71.71000000000001</v>
      </c>
      <c r="N110" s="13">
        <v>7</v>
      </c>
      <c r="O110" s="43"/>
      <c r="P110" s="51"/>
    </row>
    <row r="111" spans="1:16" ht="18" customHeight="1">
      <c r="A111" s="20"/>
      <c r="B111" s="56"/>
      <c r="C111" s="57"/>
      <c r="D111" s="20"/>
      <c r="E111" s="13" t="s">
        <v>259</v>
      </c>
      <c r="F111" s="23" t="s">
        <v>260</v>
      </c>
      <c r="G111" s="13" t="s">
        <v>144</v>
      </c>
      <c r="H111" s="13"/>
      <c r="I111" s="13" t="s">
        <v>144</v>
      </c>
      <c r="J111" s="36">
        <f t="shared" si="33"/>
        <v>35.5</v>
      </c>
      <c r="K111" s="36">
        <v>71.44</v>
      </c>
      <c r="L111" s="36">
        <f t="shared" si="34"/>
        <v>35.72</v>
      </c>
      <c r="M111" s="36">
        <f t="shared" si="35"/>
        <v>71.22</v>
      </c>
      <c r="N111" s="13">
        <v>8</v>
      </c>
      <c r="O111" s="43"/>
      <c r="P111" s="51"/>
    </row>
    <row r="112" spans="1:16" ht="18" customHeight="1">
      <c r="A112" s="20"/>
      <c r="B112" s="56"/>
      <c r="C112" s="57"/>
      <c r="D112" s="20"/>
      <c r="E112" s="13" t="s">
        <v>261</v>
      </c>
      <c r="F112" s="23" t="s">
        <v>262</v>
      </c>
      <c r="G112" s="13" t="s">
        <v>123</v>
      </c>
      <c r="H112" s="13"/>
      <c r="I112" s="13" t="s">
        <v>123</v>
      </c>
      <c r="J112" s="36">
        <f t="shared" si="33"/>
        <v>33</v>
      </c>
      <c r="K112" s="36">
        <v>75.16</v>
      </c>
      <c r="L112" s="36">
        <f t="shared" si="34"/>
        <v>37.58</v>
      </c>
      <c r="M112" s="36">
        <f t="shared" si="35"/>
        <v>70.58</v>
      </c>
      <c r="N112" s="13">
        <v>9</v>
      </c>
      <c r="O112" s="43"/>
      <c r="P112" s="51"/>
    </row>
    <row r="113" spans="1:16" ht="12.75">
      <c r="A113" s="58"/>
      <c r="B113" s="59"/>
      <c r="C113" s="59"/>
      <c r="D113" s="59"/>
      <c r="E113" s="59"/>
      <c r="F113" s="59"/>
      <c r="G113" s="59"/>
      <c r="H113" s="59"/>
      <c r="I113" s="59"/>
      <c r="J113" s="59"/>
      <c r="K113" s="61"/>
      <c r="L113" s="61"/>
      <c r="M113" s="61"/>
      <c r="N113" s="59"/>
      <c r="O113" s="59"/>
      <c r="P113" s="62"/>
    </row>
    <row r="114" spans="1:16" ht="16.5" customHeight="1">
      <c r="A114" s="26">
        <v>617013</v>
      </c>
      <c r="B114" s="26" t="s">
        <v>168</v>
      </c>
      <c r="C114" s="26" t="s">
        <v>263</v>
      </c>
      <c r="D114" s="26">
        <v>5</v>
      </c>
      <c r="E114" s="13" t="s">
        <v>264</v>
      </c>
      <c r="F114" s="23" t="s">
        <v>265</v>
      </c>
      <c r="G114" s="13" t="s">
        <v>266</v>
      </c>
      <c r="H114" s="13"/>
      <c r="I114" s="13" t="s">
        <v>266</v>
      </c>
      <c r="J114" s="36">
        <f aca="true" t="shared" si="36" ref="J114:J128">I114/2</f>
        <v>38.5</v>
      </c>
      <c r="K114" s="36">
        <v>84.35</v>
      </c>
      <c r="L114" s="36">
        <f aca="true" t="shared" si="37" ref="L114:L128">K114/2</f>
        <v>42.175</v>
      </c>
      <c r="M114" s="36">
        <f aca="true" t="shared" si="38" ref="M114:M128">J114+L114</f>
        <v>80.675</v>
      </c>
      <c r="N114" s="13">
        <v>1</v>
      </c>
      <c r="O114" s="43" t="s">
        <v>23</v>
      </c>
      <c r="P114" s="63"/>
    </row>
    <row r="115" spans="1:16" ht="16.5" customHeight="1">
      <c r="A115" s="26"/>
      <c r="B115" s="26"/>
      <c r="C115" s="26"/>
      <c r="D115" s="26"/>
      <c r="E115" s="13" t="s">
        <v>267</v>
      </c>
      <c r="F115" s="23" t="s">
        <v>268</v>
      </c>
      <c r="G115" s="13" t="s">
        <v>59</v>
      </c>
      <c r="H115" s="13"/>
      <c r="I115" s="13" t="s">
        <v>59</v>
      </c>
      <c r="J115" s="36">
        <f t="shared" si="36"/>
        <v>36.25</v>
      </c>
      <c r="K115" s="36">
        <v>84.65</v>
      </c>
      <c r="L115" s="36">
        <f t="shared" si="37"/>
        <v>42.325</v>
      </c>
      <c r="M115" s="36">
        <f t="shared" si="38"/>
        <v>78.575</v>
      </c>
      <c r="N115" s="13">
        <v>2</v>
      </c>
      <c r="O115" s="43" t="s">
        <v>23</v>
      </c>
      <c r="P115" s="63"/>
    </row>
    <row r="116" spans="1:16" ht="16.5" customHeight="1">
      <c r="A116" s="56"/>
      <c r="B116" s="56"/>
      <c r="C116" s="56"/>
      <c r="D116" s="56"/>
      <c r="E116" s="13" t="s">
        <v>269</v>
      </c>
      <c r="F116" s="23" t="s">
        <v>270</v>
      </c>
      <c r="G116" s="13" t="s">
        <v>139</v>
      </c>
      <c r="H116" s="13"/>
      <c r="I116" s="13" t="s">
        <v>139</v>
      </c>
      <c r="J116" s="36">
        <f t="shared" si="36"/>
        <v>37.25</v>
      </c>
      <c r="K116" s="36">
        <v>82.63</v>
      </c>
      <c r="L116" s="36">
        <f t="shared" si="37"/>
        <v>41.315</v>
      </c>
      <c r="M116" s="36">
        <f t="shared" si="38"/>
        <v>78.565</v>
      </c>
      <c r="N116" s="13">
        <v>3</v>
      </c>
      <c r="O116" s="43" t="s">
        <v>23</v>
      </c>
      <c r="P116" s="63"/>
    </row>
    <row r="117" spans="1:16" ht="16.5" customHeight="1">
      <c r="A117" s="56"/>
      <c r="B117" s="56"/>
      <c r="C117" s="56"/>
      <c r="D117" s="56"/>
      <c r="E117" s="13" t="s">
        <v>271</v>
      </c>
      <c r="F117" s="23" t="s">
        <v>272</v>
      </c>
      <c r="G117" s="13" t="s">
        <v>50</v>
      </c>
      <c r="H117" s="13"/>
      <c r="I117" s="13" t="s">
        <v>50</v>
      </c>
      <c r="J117" s="36">
        <f t="shared" si="36"/>
        <v>35.75</v>
      </c>
      <c r="K117" s="36">
        <v>85.47</v>
      </c>
      <c r="L117" s="36">
        <f t="shared" si="37"/>
        <v>42.735</v>
      </c>
      <c r="M117" s="36">
        <f t="shared" si="38"/>
        <v>78.485</v>
      </c>
      <c r="N117" s="13">
        <v>4</v>
      </c>
      <c r="O117" s="43" t="s">
        <v>23</v>
      </c>
      <c r="P117" s="63"/>
    </row>
    <row r="118" spans="1:16" ht="16.5" customHeight="1">
      <c r="A118" s="56"/>
      <c r="B118" s="56"/>
      <c r="C118" s="56"/>
      <c r="D118" s="56"/>
      <c r="E118" s="13" t="s">
        <v>273</v>
      </c>
      <c r="F118" s="23" t="s">
        <v>274</v>
      </c>
      <c r="G118" s="13" t="s">
        <v>50</v>
      </c>
      <c r="H118" s="13"/>
      <c r="I118" s="13" t="s">
        <v>50</v>
      </c>
      <c r="J118" s="36">
        <f t="shared" si="36"/>
        <v>35.75</v>
      </c>
      <c r="K118" s="36">
        <v>83.73</v>
      </c>
      <c r="L118" s="36">
        <f t="shared" si="37"/>
        <v>41.865</v>
      </c>
      <c r="M118" s="36">
        <f t="shared" si="38"/>
        <v>77.61500000000001</v>
      </c>
      <c r="N118" s="13">
        <v>5</v>
      </c>
      <c r="O118" s="43" t="s">
        <v>23</v>
      </c>
      <c r="P118" s="63"/>
    </row>
    <row r="119" spans="1:16" ht="16.5" customHeight="1">
      <c r="A119" s="56"/>
      <c r="B119" s="56"/>
      <c r="C119" s="56"/>
      <c r="D119" s="56"/>
      <c r="E119" s="13" t="s">
        <v>275</v>
      </c>
      <c r="F119" s="23" t="s">
        <v>276</v>
      </c>
      <c r="G119" s="13" t="s">
        <v>29</v>
      </c>
      <c r="H119" s="13"/>
      <c r="I119" s="13" t="s">
        <v>29</v>
      </c>
      <c r="J119" s="36">
        <f t="shared" si="36"/>
        <v>36.75</v>
      </c>
      <c r="K119" s="36">
        <v>80.25</v>
      </c>
      <c r="L119" s="36">
        <f t="shared" si="37"/>
        <v>40.125</v>
      </c>
      <c r="M119" s="36">
        <f t="shared" si="38"/>
        <v>76.875</v>
      </c>
      <c r="N119" s="13">
        <v>6</v>
      </c>
      <c r="O119" s="43"/>
      <c r="P119" s="63"/>
    </row>
    <row r="120" spans="1:16" ht="16.5" customHeight="1">
      <c r="A120" s="56"/>
      <c r="B120" s="56"/>
      <c r="C120" s="56"/>
      <c r="D120" s="56"/>
      <c r="E120" s="13" t="s">
        <v>277</v>
      </c>
      <c r="F120" s="23" t="s">
        <v>278</v>
      </c>
      <c r="G120" s="13" t="s">
        <v>185</v>
      </c>
      <c r="H120" s="13"/>
      <c r="I120" s="13" t="s">
        <v>185</v>
      </c>
      <c r="J120" s="36">
        <f t="shared" si="36"/>
        <v>34.5</v>
      </c>
      <c r="K120" s="36">
        <v>84.63</v>
      </c>
      <c r="L120" s="36">
        <f t="shared" si="37"/>
        <v>42.315</v>
      </c>
      <c r="M120" s="36">
        <f t="shared" si="38"/>
        <v>76.815</v>
      </c>
      <c r="N120" s="13">
        <v>7</v>
      </c>
      <c r="O120" s="43"/>
      <c r="P120" s="63"/>
    </row>
    <row r="121" spans="1:16" ht="16.5" customHeight="1">
      <c r="A121" s="56"/>
      <c r="B121" s="56"/>
      <c r="C121" s="56"/>
      <c r="D121" s="56"/>
      <c r="E121" s="13" t="s">
        <v>279</v>
      </c>
      <c r="F121" s="23" t="s">
        <v>280</v>
      </c>
      <c r="G121" s="13" t="s">
        <v>29</v>
      </c>
      <c r="H121" s="13"/>
      <c r="I121" s="13" t="s">
        <v>29</v>
      </c>
      <c r="J121" s="36">
        <f t="shared" si="36"/>
        <v>36.75</v>
      </c>
      <c r="K121" s="36">
        <v>78.44</v>
      </c>
      <c r="L121" s="36">
        <f t="shared" si="37"/>
        <v>39.22</v>
      </c>
      <c r="M121" s="36">
        <f t="shared" si="38"/>
        <v>75.97</v>
      </c>
      <c r="N121" s="13">
        <v>8</v>
      </c>
      <c r="O121" s="43"/>
      <c r="P121" s="63"/>
    </row>
    <row r="122" spans="1:16" ht="16.5" customHeight="1">
      <c r="A122" s="56"/>
      <c r="B122" s="56"/>
      <c r="C122" s="56"/>
      <c r="D122" s="56"/>
      <c r="E122" s="13" t="s">
        <v>281</v>
      </c>
      <c r="F122" s="23" t="s">
        <v>282</v>
      </c>
      <c r="G122" s="13" t="s">
        <v>62</v>
      </c>
      <c r="H122" s="13"/>
      <c r="I122" s="13" t="s">
        <v>62</v>
      </c>
      <c r="J122" s="36">
        <f t="shared" si="36"/>
        <v>35</v>
      </c>
      <c r="K122" s="36">
        <v>81.49</v>
      </c>
      <c r="L122" s="36">
        <f t="shared" si="37"/>
        <v>40.745</v>
      </c>
      <c r="M122" s="36">
        <f t="shared" si="38"/>
        <v>75.745</v>
      </c>
      <c r="N122" s="13">
        <v>9</v>
      </c>
      <c r="O122" s="43"/>
      <c r="P122" s="63"/>
    </row>
    <row r="123" spans="1:16" ht="16.5" customHeight="1">
      <c r="A123" s="56"/>
      <c r="B123" s="56"/>
      <c r="C123" s="56"/>
      <c r="D123" s="56"/>
      <c r="E123" s="13" t="s">
        <v>283</v>
      </c>
      <c r="F123" s="23" t="s">
        <v>284</v>
      </c>
      <c r="G123" s="13" t="s">
        <v>185</v>
      </c>
      <c r="H123" s="13"/>
      <c r="I123" s="13" t="s">
        <v>185</v>
      </c>
      <c r="J123" s="36">
        <f t="shared" si="36"/>
        <v>34.5</v>
      </c>
      <c r="K123" s="36">
        <v>81.42</v>
      </c>
      <c r="L123" s="36">
        <f t="shared" si="37"/>
        <v>40.71</v>
      </c>
      <c r="M123" s="36">
        <f t="shared" si="38"/>
        <v>75.21000000000001</v>
      </c>
      <c r="N123" s="13">
        <v>10</v>
      </c>
      <c r="O123" s="43"/>
      <c r="P123" s="63"/>
    </row>
    <row r="124" spans="1:16" ht="16.5" customHeight="1">
      <c r="A124" s="56"/>
      <c r="B124" s="56"/>
      <c r="C124" s="56"/>
      <c r="D124" s="56"/>
      <c r="E124" s="13" t="s">
        <v>285</v>
      </c>
      <c r="F124" s="23" t="s">
        <v>286</v>
      </c>
      <c r="G124" s="13" t="s">
        <v>250</v>
      </c>
      <c r="H124" s="13"/>
      <c r="I124" s="13" t="s">
        <v>250</v>
      </c>
      <c r="J124" s="36">
        <f t="shared" si="36"/>
        <v>34</v>
      </c>
      <c r="K124" s="36">
        <v>81.5</v>
      </c>
      <c r="L124" s="36">
        <f t="shared" si="37"/>
        <v>40.75</v>
      </c>
      <c r="M124" s="36">
        <f t="shared" si="38"/>
        <v>74.75</v>
      </c>
      <c r="N124" s="13">
        <v>11</v>
      </c>
      <c r="O124" s="43"/>
      <c r="P124" s="63"/>
    </row>
    <row r="125" spans="1:16" ht="16.5" customHeight="1">
      <c r="A125" s="56"/>
      <c r="B125" s="56"/>
      <c r="C125" s="56"/>
      <c r="D125" s="56"/>
      <c r="E125" s="13" t="s">
        <v>287</v>
      </c>
      <c r="F125" s="23" t="s">
        <v>288</v>
      </c>
      <c r="G125" s="13" t="s">
        <v>53</v>
      </c>
      <c r="H125" s="13"/>
      <c r="I125" s="13" t="s">
        <v>53</v>
      </c>
      <c r="J125" s="36">
        <f t="shared" si="36"/>
        <v>34.25</v>
      </c>
      <c r="K125" s="36">
        <v>80.5</v>
      </c>
      <c r="L125" s="36">
        <f t="shared" si="37"/>
        <v>40.25</v>
      </c>
      <c r="M125" s="36">
        <f t="shared" si="38"/>
        <v>74.5</v>
      </c>
      <c r="N125" s="13">
        <v>12</v>
      </c>
      <c r="O125" s="43"/>
      <c r="P125" s="63"/>
    </row>
    <row r="126" spans="1:16" ht="16.5" customHeight="1">
      <c r="A126" s="56"/>
      <c r="B126" s="56"/>
      <c r="C126" s="56"/>
      <c r="D126" s="56"/>
      <c r="E126" s="13" t="s">
        <v>289</v>
      </c>
      <c r="F126" s="23" t="s">
        <v>290</v>
      </c>
      <c r="G126" s="13" t="s">
        <v>291</v>
      </c>
      <c r="H126" s="13"/>
      <c r="I126" s="13" t="s">
        <v>291</v>
      </c>
      <c r="J126" s="36">
        <f t="shared" si="36"/>
        <v>33.5</v>
      </c>
      <c r="K126" s="36">
        <v>79.83</v>
      </c>
      <c r="L126" s="36">
        <f t="shared" si="37"/>
        <v>39.915</v>
      </c>
      <c r="M126" s="36">
        <f t="shared" si="38"/>
        <v>73.41499999999999</v>
      </c>
      <c r="N126" s="13">
        <v>13</v>
      </c>
      <c r="O126" s="43"/>
      <c r="P126" s="63"/>
    </row>
    <row r="127" spans="1:16" ht="16.5" customHeight="1">
      <c r="A127" s="56"/>
      <c r="B127" s="56"/>
      <c r="C127" s="56"/>
      <c r="D127" s="56"/>
      <c r="E127" s="13" t="s">
        <v>292</v>
      </c>
      <c r="F127" s="23" t="s">
        <v>293</v>
      </c>
      <c r="G127" s="13" t="s">
        <v>126</v>
      </c>
      <c r="H127" s="13"/>
      <c r="I127" s="13" t="s">
        <v>126</v>
      </c>
      <c r="J127" s="36">
        <f t="shared" si="36"/>
        <v>33.25</v>
      </c>
      <c r="K127" s="36">
        <v>79.97</v>
      </c>
      <c r="L127" s="36">
        <f t="shared" si="37"/>
        <v>39.985</v>
      </c>
      <c r="M127" s="36">
        <f t="shared" si="38"/>
        <v>73.235</v>
      </c>
      <c r="N127" s="13">
        <v>14</v>
      </c>
      <c r="O127" s="43"/>
      <c r="P127" s="63"/>
    </row>
    <row r="128" spans="1:16" ht="16.5" customHeight="1">
      <c r="A128" s="56"/>
      <c r="B128" s="56"/>
      <c r="C128" s="56"/>
      <c r="D128" s="56"/>
      <c r="E128" s="13" t="s">
        <v>294</v>
      </c>
      <c r="F128" s="23" t="s">
        <v>295</v>
      </c>
      <c r="G128" s="13" t="s">
        <v>291</v>
      </c>
      <c r="H128" s="13"/>
      <c r="I128" s="13" t="s">
        <v>291</v>
      </c>
      <c r="J128" s="36">
        <f t="shared" si="36"/>
        <v>33.5</v>
      </c>
      <c r="K128" s="36">
        <v>78.65</v>
      </c>
      <c r="L128" s="36">
        <f t="shared" si="37"/>
        <v>39.325</v>
      </c>
      <c r="M128" s="36">
        <f t="shared" si="38"/>
        <v>72.825</v>
      </c>
      <c r="N128" s="13">
        <v>15</v>
      </c>
      <c r="O128" s="43"/>
      <c r="P128" s="63"/>
    </row>
    <row r="129" spans="1:16" ht="12.75">
      <c r="A129" s="18"/>
      <c r="B129" s="19"/>
      <c r="C129" s="19"/>
      <c r="D129" s="19"/>
      <c r="E129" s="19"/>
      <c r="F129" s="19"/>
      <c r="G129" s="19"/>
      <c r="H129" s="19"/>
      <c r="I129" s="19"/>
      <c r="J129" s="19"/>
      <c r="K129" s="44"/>
      <c r="L129" s="44"/>
      <c r="M129" s="44"/>
      <c r="N129" s="19"/>
      <c r="O129" s="19"/>
      <c r="P129" s="45"/>
    </row>
    <row r="130" spans="1:16" ht="21.75" customHeight="1">
      <c r="A130" s="26">
        <v>617014</v>
      </c>
      <c r="B130" s="26" t="s">
        <v>168</v>
      </c>
      <c r="C130" s="29" t="s">
        <v>296</v>
      </c>
      <c r="D130" s="26">
        <v>3</v>
      </c>
      <c r="E130" s="13" t="s">
        <v>297</v>
      </c>
      <c r="F130" s="23" t="s">
        <v>298</v>
      </c>
      <c r="G130" s="13" t="s">
        <v>39</v>
      </c>
      <c r="H130" s="13"/>
      <c r="I130" s="13" t="s">
        <v>39</v>
      </c>
      <c r="J130" s="36">
        <f aca="true" t="shared" si="39" ref="J130:J138">I130/2</f>
        <v>37.75</v>
      </c>
      <c r="K130" s="36">
        <v>83.66</v>
      </c>
      <c r="L130" s="36">
        <f aca="true" t="shared" si="40" ref="L130:L138">K130/2</f>
        <v>41.83</v>
      </c>
      <c r="M130" s="36">
        <f aca="true" t="shared" si="41" ref="M130:M138">J130+L130</f>
        <v>79.58</v>
      </c>
      <c r="N130" s="13">
        <v>1</v>
      </c>
      <c r="O130" s="43" t="s">
        <v>23</v>
      </c>
      <c r="P130" s="63"/>
    </row>
    <row r="131" spans="1:16" ht="21.75" customHeight="1">
      <c r="A131" s="26"/>
      <c r="B131" s="26"/>
      <c r="C131" s="29"/>
      <c r="D131" s="26"/>
      <c r="E131" s="13" t="s">
        <v>299</v>
      </c>
      <c r="F131" s="23" t="s">
        <v>300</v>
      </c>
      <c r="G131" s="13" t="s">
        <v>46</v>
      </c>
      <c r="H131" s="13"/>
      <c r="I131" s="13" t="s">
        <v>46</v>
      </c>
      <c r="J131" s="36">
        <f t="shared" si="39"/>
        <v>37</v>
      </c>
      <c r="K131" s="36">
        <v>82.26</v>
      </c>
      <c r="L131" s="36">
        <f t="shared" si="40"/>
        <v>41.13</v>
      </c>
      <c r="M131" s="36">
        <f t="shared" si="41"/>
        <v>78.13</v>
      </c>
      <c r="N131" s="13">
        <v>2</v>
      </c>
      <c r="O131" s="43" t="s">
        <v>23</v>
      </c>
      <c r="P131" s="63"/>
    </row>
    <row r="132" spans="1:16" ht="21.75" customHeight="1">
      <c r="A132" s="26"/>
      <c r="B132" s="26"/>
      <c r="C132" s="29"/>
      <c r="D132" s="26"/>
      <c r="E132" s="13" t="s">
        <v>301</v>
      </c>
      <c r="F132" s="23" t="s">
        <v>302</v>
      </c>
      <c r="G132" s="13" t="s">
        <v>144</v>
      </c>
      <c r="H132" s="13"/>
      <c r="I132" s="13" t="s">
        <v>144</v>
      </c>
      <c r="J132" s="36">
        <f t="shared" si="39"/>
        <v>35.5</v>
      </c>
      <c r="K132" s="36">
        <v>84.17</v>
      </c>
      <c r="L132" s="36">
        <f t="shared" si="40"/>
        <v>42.085</v>
      </c>
      <c r="M132" s="36">
        <f t="shared" si="41"/>
        <v>77.58500000000001</v>
      </c>
      <c r="N132" s="13">
        <v>3</v>
      </c>
      <c r="O132" s="43" t="s">
        <v>23</v>
      </c>
      <c r="P132" s="63"/>
    </row>
    <row r="133" spans="1:16" ht="21.75" customHeight="1">
      <c r="A133" s="26"/>
      <c r="B133" s="26"/>
      <c r="C133" s="29"/>
      <c r="D133" s="26"/>
      <c r="E133" s="13" t="s">
        <v>303</v>
      </c>
      <c r="F133" s="23" t="s">
        <v>304</v>
      </c>
      <c r="G133" s="13" t="s">
        <v>182</v>
      </c>
      <c r="H133" s="13"/>
      <c r="I133" s="13" t="s">
        <v>182</v>
      </c>
      <c r="J133" s="36">
        <f t="shared" si="39"/>
        <v>36</v>
      </c>
      <c r="K133" s="36">
        <v>82.76</v>
      </c>
      <c r="L133" s="36">
        <f t="shared" si="40"/>
        <v>41.38</v>
      </c>
      <c r="M133" s="36">
        <f t="shared" si="41"/>
        <v>77.38</v>
      </c>
      <c r="N133" s="13">
        <v>4</v>
      </c>
      <c r="O133" s="43"/>
      <c r="P133" s="63"/>
    </row>
    <row r="134" spans="1:16" ht="21.75" customHeight="1">
      <c r="A134" s="26"/>
      <c r="B134" s="26"/>
      <c r="C134" s="29"/>
      <c r="D134" s="26"/>
      <c r="E134" s="13" t="s">
        <v>305</v>
      </c>
      <c r="F134" s="23" t="s">
        <v>306</v>
      </c>
      <c r="G134" s="13" t="s">
        <v>144</v>
      </c>
      <c r="H134" s="13"/>
      <c r="I134" s="13" t="s">
        <v>144</v>
      </c>
      <c r="J134" s="36">
        <f t="shared" si="39"/>
        <v>35.5</v>
      </c>
      <c r="K134" s="36">
        <v>83.13</v>
      </c>
      <c r="L134" s="36">
        <f t="shared" si="40"/>
        <v>41.565</v>
      </c>
      <c r="M134" s="36">
        <f t="shared" si="41"/>
        <v>77.065</v>
      </c>
      <c r="N134" s="13">
        <v>5</v>
      </c>
      <c r="O134" s="43"/>
      <c r="P134" s="63"/>
    </row>
    <row r="135" spans="1:16" ht="21.75" customHeight="1">
      <c r="A135" s="26"/>
      <c r="B135" s="26"/>
      <c r="C135" s="29"/>
      <c r="D135" s="26"/>
      <c r="E135" s="13" t="s">
        <v>307</v>
      </c>
      <c r="F135" s="23" t="s">
        <v>308</v>
      </c>
      <c r="G135" s="13" t="s">
        <v>144</v>
      </c>
      <c r="H135" s="13"/>
      <c r="I135" s="13" t="s">
        <v>144</v>
      </c>
      <c r="J135" s="36">
        <f t="shared" si="39"/>
        <v>35.5</v>
      </c>
      <c r="K135" s="36">
        <v>82.6</v>
      </c>
      <c r="L135" s="36">
        <f t="shared" si="40"/>
        <v>41.3</v>
      </c>
      <c r="M135" s="36">
        <f t="shared" si="41"/>
        <v>76.8</v>
      </c>
      <c r="N135" s="13">
        <v>6</v>
      </c>
      <c r="O135" s="43"/>
      <c r="P135" s="47"/>
    </row>
    <row r="136" spans="1:16" ht="21.75" customHeight="1">
      <c r="A136" s="26"/>
      <c r="B136" s="26"/>
      <c r="C136" s="29"/>
      <c r="D136" s="26"/>
      <c r="E136" s="13" t="s">
        <v>309</v>
      </c>
      <c r="F136" s="23" t="s">
        <v>310</v>
      </c>
      <c r="G136" s="13" t="s">
        <v>59</v>
      </c>
      <c r="H136" s="13"/>
      <c r="I136" s="13" t="s">
        <v>59</v>
      </c>
      <c r="J136" s="36">
        <f t="shared" si="39"/>
        <v>36.25</v>
      </c>
      <c r="K136" s="36">
        <v>81.05</v>
      </c>
      <c r="L136" s="36">
        <f t="shared" si="40"/>
        <v>40.525</v>
      </c>
      <c r="M136" s="36">
        <f t="shared" si="41"/>
        <v>76.775</v>
      </c>
      <c r="N136" s="13">
        <v>7</v>
      </c>
      <c r="O136" s="43"/>
      <c r="P136" s="47"/>
    </row>
    <row r="137" spans="1:16" ht="21.75" customHeight="1">
      <c r="A137" s="26"/>
      <c r="B137" s="26"/>
      <c r="C137" s="29"/>
      <c r="D137" s="26"/>
      <c r="E137" s="13" t="s">
        <v>311</v>
      </c>
      <c r="F137" s="23" t="s">
        <v>312</v>
      </c>
      <c r="G137" s="13" t="s">
        <v>29</v>
      </c>
      <c r="H137" s="13"/>
      <c r="I137" s="13" t="s">
        <v>29</v>
      </c>
      <c r="J137" s="36">
        <f t="shared" si="39"/>
        <v>36.75</v>
      </c>
      <c r="K137" s="36">
        <v>79.8</v>
      </c>
      <c r="L137" s="36">
        <f t="shared" si="40"/>
        <v>39.9</v>
      </c>
      <c r="M137" s="36">
        <f t="shared" si="41"/>
        <v>76.65</v>
      </c>
      <c r="N137" s="13">
        <v>8</v>
      </c>
      <c r="O137" s="43"/>
      <c r="P137" s="63"/>
    </row>
    <row r="138" spans="1:16" ht="21.75" customHeight="1">
      <c r="A138" s="26"/>
      <c r="B138" s="26"/>
      <c r="C138" s="29"/>
      <c r="D138" s="26"/>
      <c r="E138" s="13" t="s">
        <v>313</v>
      </c>
      <c r="F138" s="23" t="s">
        <v>314</v>
      </c>
      <c r="G138" s="13" t="s">
        <v>82</v>
      </c>
      <c r="H138" s="13"/>
      <c r="I138" s="13" t="s">
        <v>82</v>
      </c>
      <c r="J138" s="36">
        <f t="shared" si="39"/>
        <v>35.25</v>
      </c>
      <c r="K138" s="36">
        <v>82.3</v>
      </c>
      <c r="L138" s="36">
        <f t="shared" si="40"/>
        <v>41.15</v>
      </c>
      <c r="M138" s="36">
        <f t="shared" si="41"/>
        <v>76.4</v>
      </c>
      <c r="N138" s="13">
        <v>9</v>
      </c>
      <c r="O138" s="43"/>
      <c r="P138" s="63"/>
    </row>
    <row r="139" spans="1:16" ht="12.75">
      <c r="A139" s="58"/>
      <c r="B139" s="59"/>
      <c r="C139" s="59"/>
      <c r="D139" s="59"/>
      <c r="E139" s="59"/>
      <c r="F139" s="59"/>
      <c r="G139" s="59"/>
      <c r="H139" s="59"/>
      <c r="I139" s="59"/>
      <c r="J139" s="59"/>
      <c r="K139" s="61"/>
      <c r="L139" s="61"/>
      <c r="M139" s="61"/>
      <c r="N139" s="59"/>
      <c r="O139" s="59"/>
      <c r="P139" s="62"/>
    </row>
    <row r="140" spans="1:16" ht="37.5" customHeight="1">
      <c r="A140" s="51">
        <v>617015</v>
      </c>
      <c r="B140" s="51" t="s">
        <v>315</v>
      </c>
      <c r="C140" s="64" t="s">
        <v>132</v>
      </c>
      <c r="D140" s="51">
        <v>2</v>
      </c>
      <c r="E140" s="13" t="s">
        <v>316</v>
      </c>
      <c r="F140" s="23" t="s">
        <v>317</v>
      </c>
      <c r="G140" s="13" t="s">
        <v>156</v>
      </c>
      <c r="H140" s="65"/>
      <c r="I140" s="13" t="s">
        <v>156</v>
      </c>
      <c r="J140" s="36">
        <f aca="true" t="shared" si="42" ref="J140:J145">I140/2</f>
        <v>38</v>
      </c>
      <c r="K140" s="36">
        <v>83.74</v>
      </c>
      <c r="L140" s="36">
        <f aca="true" t="shared" si="43" ref="L140:L145">K140/2</f>
        <v>41.87</v>
      </c>
      <c r="M140" s="36">
        <f aca="true" t="shared" si="44" ref="M140:M145">J140+L140</f>
        <v>79.87</v>
      </c>
      <c r="N140" s="13">
        <v>1</v>
      </c>
      <c r="O140" s="43" t="s">
        <v>23</v>
      </c>
      <c r="P140" s="63"/>
    </row>
    <row r="141" spans="1:16" ht="37.5" customHeight="1">
      <c r="A141" s="66"/>
      <c r="B141" s="66"/>
      <c r="C141" s="67"/>
      <c r="D141" s="66"/>
      <c r="E141" s="13" t="s">
        <v>318</v>
      </c>
      <c r="F141" s="23" t="s">
        <v>319</v>
      </c>
      <c r="G141" s="13" t="s">
        <v>320</v>
      </c>
      <c r="H141" s="65"/>
      <c r="I141" s="13" t="s">
        <v>320</v>
      </c>
      <c r="J141" s="36">
        <f t="shared" si="42"/>
        <v>41</v>
      </c>
      <c r="K141" s="36">
        <v>76.76</v>
      </c>
      <c r="L141" s="36">
        <f t="shared" si="43"/>
        <v>38.38</v>
      </c>
      <c r="M141" s="36">
        <f t="shared" si="44"/>
        <v>79.38</v>
      </c>
      <c r="N141" s="13">
        <v>2</v>
      </c>
      <c r="O141" s="43" t="s">
        <v>23</v>
      </c>
      <c r="P141" s="63"/>
    </row>
    <row r="142" spans="1:16" ht="37.5" customHeight="1">
      <c r="A142" s="66"/>
      <c r="B142" s="66"/>
      <c r="C142" s="67"/>
      <c r="D142" s="66"/>
      <c r="E142" s="13" t="s">
        <v>321</v>
      </c>
      <c r="F142" s="23" t="s">
        <v>322</v>
      </c>
      <c r="G142" s="13" t="s">
        <v>156</v>
      </c>
      <c r="H142" s="65"/>
      <c r="I142" s="13" t="s">
        <v>156</v>
      </c>
      <c r="J142" s="36">
        <f t="shared" si="42"/>
        <v>38</v>
      </c>
      <c r="K142" s="36">
        <v>77.69</v>
      </c>
      <c r="L142" s="36">
        <f t="shared" si="43"/>
        <v>38.845</v>
      </c>
      <c r="M142" s="36">
        <f t="shared" si="44"/>
        <v>76.845</v>
      </c>
      <c r="N142" s="13">
        <v>3</v>
      </c>
      <c r="O142" s="43"/>
      <c r="P142" s="63"/>
    </row>
    <row r="143" spans="1:16" ht="37.5" customHeight="1">
      <c r="A143" s="66"/>
      <c r="B143" s="66"/>
      <c r="C143" s="67"/>
      <c r="D143" s="66"/>
      <c r="E143" s="13" t="s">
        <v>323</v>
      </c>
      <c r="F143" s="23" t="s">
        <v>324</v>
      </c>
      <c r="G143" s="13" t="s">
        <v>144</v>
      </c>
      <c r="H143" s="65"/>
      <c r="I143" s="13" t="s">
        <v>144</v>
      </c>
      <c r="J143" s="36">
        <f t="shared" si="42"/>
        <v>35.5</v>
      </c>
      <c r="K143" s="36">
        <v>82.43</v>
      </c>
      <c r="L143" s="36">
        <f t="shared" si="43"/>
        <v>41.215</v>
      </c>
      <c r="M143" s="36">
        <f t="shared" si="44"/>
        <v>76.715</v>
      </c>
      <c r="N143" s="13">
        <v>4</v>
      </c>
      <c r="O143" s="43"/>
      <c r="P143" s="63"/>
    </row>
    <row r="144" spans="1:16" ht="37.5" customHeight="1">
      <c r="A144" s="66"/>
      <c r="B144" s="66"/>
      <c r="C144" s="67"/>
      <c r="D144" s="66"/>
      <c r="E144" s="13" t="s">
        <v>325</v>
      </c>
      <c r="F144" s="23" t="s">
        <v>326</v>
      </c>
      <c r="G144" s="13" t="s">
        <v>182</v>
      </c>
      <c r="H144" s="65"/>
      <c r="I144" s="13" t="s">
        <v>182</v>
      </c>
      <c r="J144" s="36">
        <f t="shared" si="42"/>
        <v>36</v>
      </c>
      <c r="K144" s="36">
        <v>79.87</v>
      </c>
      <c r="L144" s="36">
        <f t="shared" si="43"/>
        <v>39.935</v>
      </c>
      <c r="M144" s="36">
        <f t="shared" si="44"/>
        <v>75.935</v>
      </c>
      <c r="N144" s="13">
        <v>5</v>
      </c>
      <c r="O144" s="43"/>
      <c r="P144" s="63"/>
    </row>
    <row r="145" spans="1:16" ht="37.5" customHeight="1">
      <c r="A145" s="66"/>
      <c r="B145" s="66"/>
      <c r="C145" s="67"/>
      <c r="D145" s="66"/>
      <c r="E145" s="13" t="s">
        <v>327</v>
      </c>
      <c r="F145" s="23" t="s">
        <v>328</v>
      </c>
      <c r="G145" s="13" t="s">
        <v>144</v>
      </c>
      <c r="H145" s="65"/>
      <c r="I145" s="13" t="s">
        <v>144</v>
      </c>
      <c r="J145" s="36">
        <f t="shared" si="42"/>
        <v>35.5</v>
      </c>
      <c r="K145" s="36">
        <v>75.65</v>
      </c>
      <c r="L145" s="36">
        <f t="shared" si="43"/>
        <v>37.825</v>
      </c>
      <c r="M145" s="36">
        <f t="shared" si="44"/>
        <v>73.325</v>
      </c>
      <c r="N145" s="13">
        <v>6</v>
      </c>
      <c r="O145" s="43"/>
      <c r="P145" s="63"/>
    </row>
    <row r="146" spans="1:16" ht="12.75">
      <c r="A146" s="18"/>
      <c r="B146" s="19"/>
      <c r="C146" s="19"/>
      <c r="D146" s="19"/>
      <c r="E146" s="19"/>
      <c r="F146" s="19"/>
      <c r="G146" s="19"/>
      <c r="H146" s="19"/>
      <c r="I146" s="19"/>
      <c r="J146" s="19"/>
      <c r="K146" s="44"/>
      <c r="L146" s="44"/>
      <c r="M146" s="44"/>
      <c r="N146" s="19"/>
      <c r="O146" s="19"/>
      <c r="P146" s="45"/>
    </row>
    <row r="147" spans="1:16" ht="25.5" customHeight="1">
      <c r="A147" s="68">
        <v>617016</v>
      </c>
      <c r="B147" s="51" t="s">
        <v>315</v>
      </c>
      <c r="C147" s="64" t="s">
        <v>153</v>
      </c>
      <c r="D147" s="68">
        <v>2</v>
      </c>
      <c r="E147" s="13" t="s">
        <v>329</v>
      </c>
      <c r="F147" s="23" t="s">
        <v>330</v>
      </c>
      <c r="G147" s="13" t="s">
        <v>156</v>
      </c>
      <c r="H147" s="13"/>
      <c r="I147" s="13" t="s">
        <v>156</v>
      </c>
      <c r="J147" s="36">
        <f aca="true" t="shared" si="45" ref="J147:J152">I147/2</f>
        <v>38</v>
      </c>
      <c r="K147" s="36">
        <v>82.84</v>
      </c>
      <c r="L147" s="36">
        <f aca="true" t="shared" si="46" ref="L147:L152">K147/2</f>
        <v>41.42</v>
      </c>
      <c r="M147" s="36">
        <f aca="true" t="shared" si="47" ref="M147:M152">J147+L147</f>
        <v>79.42</v>
      </c>
      <c r="N147" s="13">
        <v>1</v>
      </c>
      <c r="O147" s="43" t="s">
        <v>23</v>
      </c>
      <c r="P147" s="63"/>
    </row>
    <row r="148" spans="1:16" ht="25.5" customHeight="1">
      <c r="A148" s="69"/>
      <c r="B148" s="70"/>
      <c r="C148" s="67"/>
      <c r="D148" s="69"/>
      <c r="E148" s="13" t="s">
        <v>331</v>
      </c>
      <c r="F148" s="23" t="s">
        <v>332</v>
      </c>
      <c r="G148" s="13" t="s">
        <v>182</v>
      </c>
      <c r="H148" s="13"/>
      <c r="I148" s="13" t="s">
        <v>182</v>
      </c>
      <c r="J148" s="36">
        <f t="shared" si="45"/>
        <v>36</v>
      </c>
      <c r="K148" s="36">
        <v>74.06</v>
      </c>
      <c r="L148" s="36">
        <f t="shared" si="46"/>
        <v>37.03</v>
      </c>
      <c r="M148" s="36">
        <f t="shared" si="47"/>
        <v>73.03</v>
      </c>
      <c r="N148" s="13">
        <v>2</v>
      </c>
      <c r="O148" s="43" t="s">
        <v>23</v>
      </c>
      <c r="P148" s="63"/>
    </row>
    <row r="149" spans="1:16" ht="25.5" customHeight="1">
      <c r="A149" s="69"/>
      <c r="B149" s="70"/>
      <c r="C149" s="67"/>
      <c r="D149" s="69"/>
      <c r="E149" s="13" t="s">
        <v>333</v>
      </c>
      <c r="F149" s="23" t="s">
        <v>334</v>
      </c>
      <c r="G149" s="13" t="s">
        <v>144</v>
      </c>
      <c r="H149" s="13"/>
      <c r="I149" s="13" t="s">
        <v>144</v>
      </c>
      <c r="J149" s="36">
        <f t="shared" si="45"/>
        <v>35.5</v>
      </c>
      <c r="K149" s="36">
        <v>75</v>
      </c>
      <c r="L149" s="36">
        <f t="shared" si="46"/>
        <v>37.5</v>
      </c>
      <c r="M149" s="36">
        <f t="shared" si="47"/>
        <v>73</v>
      </c>
      <c r="N149" s="13">
        <v>3</v>
      </c>
      <c r="O149" s="43"/>
      <c r="P149" s="63"/>
    </row>
    <row r="150" spans="1:16" ht="25.5" customHeight="1">
      <c r="A150" s="69"/>
      <c r="B150" s="70"/>
      <c r="C150" s="67"/>
      <c r="D150" s="69"/>
      <c r="E150" s="13" t="s">
        <v>335</v>
      </c>
      <c r="F150" s="23" t="s">
        <v>336</v>
      </c>
      <c r="G150" s="13" t="s">
        <v>337</v>
      </c>
      <c r="H150" s="13"/>
      <c r="I150" s="13" t="s">
        <v>337</v>
      </c>
      <c r="J150" s="36">
        <f t="shared" si="45"/>
        <v>32.25</v>
      </c>
      <c r="K150" s="36">
        <v>70.38</v>
      </c>
      <c r="L150" s="36">
        <f t="shared" si="46"/>
        <v>35.19</v>
      </c>
      <c r="M150" s="36">
        <f t="shared" si="47"/>
        <v>67.44</v>
      </c>
      <c r="N150" s="13">
        <v>4</v>
      </c>
      <c r="O150" s="43"/>
      <c r="P150" s="63"/>
    </row>
    <row r="151" spans="1:16" ht="25.5" customHeight="1">
      <c r="A151" s="69"/>
      <c r="B151" s="70"/>
      <c r="C151" s="67"/>
      <c r="D151" s="69"/>
      <c r="E151" s="13" t="s">
        <v>338</v>
      </c>
      <c r="F151" s="23" t="s">
        <v>339</v>
      </c>
      <c r="G151" s="13" t="s">
        <v>62</v>
      </c>
      <c r="H151" s="13"/>
      <c r="I151" s="13" t="s">
        <v>62</v>
      </c>
      <c r="J151" s="36">
        <f t="shared" si="45"/>
        <v>35</v>
      </c>
      <c r="K151" s="36">
        <v>63.74</v>
      </c>
      <c r="L151" s="36">
        <f t="shared" si="46"/>
        <v>31.87</v>
      </c>
      <c r="M151" s="36">
        <f t="shared" si="47"/>
        <v>66.87</v>
      </c>
      <c r="N151" s="13">
        <v>5</v>
      </c>
      <c r="O151" s="43"/>
      <c r="P151" s="63"/>
    </row>
    <row r="152" spans="1:16" ht="25.5" customHeight="1">
      <c r="A152" s="69"/>
      <c r="B152" s="70"/>
      <c r="C152" s="67"/>
      <c r="D152" s="69"/>
      <c r="E152" s="13" t="s">
        <v>340</v>
      </c>
      <c r="F152" s="23" t="s">
        <v>341</v>
      </c>
      <c r="G152" s="13" t="s">
        <v>342</v>
      </c>
      <c r="H152" s="13"/>
      <c r="I152" s="13" t="s">
        <v>342</v>
      </c>
      <c r="J152" s="36">
        <f t="shared" si="45"/>
        <v>30</v>
      </c>
      <c r="K152" s="36"/>
      <c r="L152" s="36">
        <f t="shared" si="46"/>
        <v>0</v>
      </c>
      <c r="M152" s="36">
        <f t="shared" si="47"/>
        <v>30</v>
      </c>
      <c r="N152" s="13">
        <v>6</v>
      </c>
      <c r="O152" s="43"/>
      <c r="P152" s="63" t="s">
        <v>83</v>
      </c>
    </row>
    <row r="153" spans="1:16" ht="12.75">
      <c r="A153" s="58"/>
      <c r="B153" s="59"/>
      <c r="C153" s="59"/>
      <c r="D153" s="59"/>
      <c r="E153" s="59"/>
      <c r="F153" s="59"/>
      <c r="G153" s="59"/>
      <c r="H153" s="59"/>
      <c r="I153" s="59"/>
      <c r="J153" s="59"/>
      <c r="K153" s="61"/>
      <c r="L153" s="61"/>
      <c r="M153" s="61"/>
      <c r="N153" s="59"/>
      <c r="O153" s="59"/>
      <c r="P153" s="62"/>
    </row>
    <row r="154" spans="1:16" ht="33" customHeight="1">
      <c r="A154" s="71">
        <v>617017</v>
      </c>
      <c r="B154" s="71" t="s">
        <v>343</v>
      </c>
      <c r="C154" s="72" t="s">
        <v>344</v>
      </c>
      <c r="D154" s="71">
        <v>1</v>
      </c>
      <c r="E154" s="13" t="s">
        <v>345</v>
      </c>
      <c r="F154" s="23" t="s">
        <v>346</v>
      </c>
      <c r="G154" s="13" t="s">
        <v>175</v>
      </c>
      <c r="H154" s="13"/>
      <c r="I154" s="13" t="s">
        <v>175</v>
      </c>
      <c r="J154" s="36">
        <f>I154/2</f>
        <v>38.25</v>
      </c>
      <c r="K154" s="36">
        <v>86</v>
      </c>
      <c r="L154" s="36">
        <f>K154/2</f>
        <v>43</v>
      </c>
      <c r="M154" s="36">
        <f>J154+L154</f>
        <v>81.25</v>
      </c>
      <c r="N154" s="13">
        <v>1</v>
      </c>
      <c r="O154" s="43" t="s">
        <v>23</v>
      </c>
      <c r="P154" s="74"/>
    </row>
    <row r="155" spans="1:16" ht="33" customHeight="1">
      <c r="A155" s="71"/>
      <c r="B155" s="71"/>
      <c r="C155" s="73"/>
      <c r="D155" s="71"/>
      <c r="E155" s="13" t="s">
        <v>347</v>
      </c>
      <c r="F155" s="23" t="s">
        <v>348</v>
      </c>
      <c r="G155" s="13" t="s">
        <v>29</v>
      </c>
      <c r="H155" s="13"/>
      <c r="I155" s="13" t="s">
        <v>29</v>
      </c>
      <c r="J155" s="36">
        <f>I155/2</f>
        <v>36.75</v>
      </c>
      <c r="K155" s="36">
        <v>82</v>
      </c>
      <c r="L155" s="36">
        <f>K155/2</f>
        <v>41</v>
      </c>
      <c r="M155" s="36">
        <f>J155+L155</f>
        <v>77.75</v>
      </c>
      <c r="N155" s="13">
        <v>2</v>
      </c>
      <c r="O155" s="43"/>
      <c r="P155" s="74"/>
    </row>
    <row r="156" spans="1:16" ht="33" customHeight="1">
      <c r="A156" s="71"/>
      <c r="B156" s="71"/>
      <c r="C156" s="73"/>
      <c r="D156" s="71"/>
      <c r="E156" s="13" t="s">
        <v>349</v>
      </c>
      <c r="F156" s="23" t="s">
        <v>350</v>
      </c>
      <c r="G156" s="13" t="s">
        <v>65</v>
      </c>
      <c r="H156" s="13"/>
      <c r="I156" s="13" t="s">
        <v>65</v>
      </c>
      <c r="J156" s="36">
        <f>I156/2</f>
        <v>36.5</v>
      </c>
      <c r="K156" s="36">
        <v>76.2</v>
      </c>
      <c r="L156" s="36">
        <f>K156/2</f>
        <v>38.1</v>
      </c>
      <c r="M156" s="36">
        <f>J156+L156</f>
        <v>74.6</v>
      </c>
      <c r="N156" s="13">
        <v>3</v>
      </c>
      <c r="O156" s="43"/>
      <c r="P156" s="74"/>
    </row>
    <row r="157" spans="1:16" ht="12.75">
      <c r="A157" s="58"/>
      <c r="B157" s="59"/>
      <c r="C157" s="59"/>
      <c r="D157" s="59"/>
      <c r="E157" s="59"/>
      <c r="F157" s="59"/>
      <c r="G157" s="59"/>
      <c r="H157" s="59"/>
      <c r="I157" s="59"/>
      <c r="J157" s="59"/>
      <c r="K157" s="61"/>
      <c r="L157" s="61"/>
      <c r="M157" s="61"/>
      <c r="N157" s="59"/>
      <c r="O157" s="59"/>
      <c r="P157" s="62"/>
    </row>
    <row r="158" spans="1:16" ht="42.75" customHeight="1">
      <c r="A158" s="71">
        <v>617018</v>
      </c>
      <c r="B158" s="74" t="s">
        <v>351</v>
      </c>
      <c r="C158" s="72" t="s">
        <v>132</v>
      </c>
      <c r="D158" s="71">
        <v>1</v>
      </c>
      <c r="E158" s="13" t="s">
        <v>352</v>
      </c>
      <c r="F158" s="23" t="s">
        <v>353</v>
      </c>
      <c r="G158" s="13" t="s">
        <v>75</v>
      </c>
      <c r="H158" s="13"/>
      <c r="I158" s="13" t="s">
        <v>75</v>
      </c>
      <c r="J158" s="36">
        <f>I158/2</f>
        <v>37.5</v>
      </c>
      <c r="K158" s="36">
        <v>83.82</v>
      </c>
      <c r="L158" s="36">
        <f>K158/2</f>
        <v>41.91</v>
      </c>
      <c r="M158" s="36">
        <f>J158+L158</f>
        <v>79.41</v>
      </c>
      <c r="N158" s="13">
        <v>1</v>
      </c>
      <c r="O158" s="43" t="s">
        <v>23</v>
      </c>
      <c r="P158" s="71"/>
    </row>
    <row r="159" spans="1:16" ht="42.75" customHeight="1">
      <c r="A159" s="71"/>
      <c r="B159" s="74"/>
      <c r="C159" s="72"/>
      <c r="D159" s="71"/>
      <c r="E159" s="13" t="s">
        <v>354</v>
      </c>
      <c r="F159" s="23" t="s">
        <v>355</v>
      </c>
      <c r="G159" s="13" t="s">
        <v>185</v>
      </c>
      <c r="H159" s="13"/>
      <c r="I159" s="13" t="s">
        <v>185</v>
      </c>
      <c r="J159" s="36">
        <f>I159/2</f>
        <v>34.5</v>
      </c>
      <c r="K159" s="36">
        <v>83.59</v>
      </c>
      <c r="L159" s="36">
        <f>K159/2</f>
        <v>41.795</v>
      </c>
      <c r="M159" s="36">
        <f>J159+L159</f>
        <v>76.295</v>
      </c>
      <c r="N159" s="13">
        <v>2</v>
      </c>
      <c r="O159" s="43"/>
      <c r="P159" s="71"/>
    </row>
    <row r="160" spans="1:16" ht="42.75" customHeight="1">
      <c r="A160" s="71"/>
      <c r="B160" s="71"/>
      <c r="C160" s="73"/>
      <c r="D160" s="71"/>
      <c r="E160" s="13" t="s">
        <v>356</v>
      </c>
      <c r="F160" s="23" t="s">
        <v>357</v>
      </c>
      <c r="G160" s="13" t="s">
        <v>185</v>
      </c>
      <c r="H160" s="13"/>
      <c r="I160" s="13" t="s">
        <v>185</v>
      </c>
      <c r="J160" s="36">
        <f>I160/2</f>
        <v>34.5</v>
      </c>
      <c r="K160" s="36">
        <v>77.64</v>
      </c>
      <c r="L160" s="36">
        <f>K160/2</f>
        <v>38.82</v>
      </c>
      <c r="M160" s="36">
        <f>J160+L160</f>
        <v>73.32</v>
      </c>
      <c r="N160" s="13">
        <v>3</v>
      </c>
      <c r="O160" s="43"/>
      <c r="P160" s="71"/>
    </row>
    <row r="161" spans="1:16" ht="12.75">
      <c r="A161" s="58"/>
      <c r="B161" s="59"/>
      <c r="C161" s="59"/>
      <c r="D161" s="59"/>
      <c r="E161" s="59"/>
      <c r="F161" s="59"/>
      <c r="G161" s="59"/>
      <c r="H161" s="59"/>
      <c r="I161" s="59"/>
      <c r="J161" s="59"/>
      <c r="K161" s="61"/>
      <c r="L161" s="61"/>
      <c r="M161" s="61"/>
      <c r="N161" s="59"/>
      <c r="O161" s="59"/>
      <c r="P161" s="62"/>
    </row>
    <row r="162" spans="1:16" ht="49.5" customHeight="1">
      <c r="A162" s="75">
        <v>617019</v>
      </c>
      <c r="B162" s="75" t="s">
        <v>351</v>
      </c>
      <c r="C162" s="76" t="s">
        <v>153</v>
      </c>
      <c r="D162" s="75">
        <v>1</v>
      </c>
      <c r="E162" s="13" t="s">
        <v>358</v>
      </c>
      <c r="F162" s="23" t="s">
        <v>359</v>
      </c>
      <c r="G162" s="13" t="s">
        <v>182</v>
      </c>
      <c r="H162" s="13"/>
      <c r="I162" s="13" t="s">
        <v>182</v>
      </c>
      <c r="J162" s="36">
        <f>I162/2</f>
        <v>36</v>
      </c>
      <c r="K162" s="36">
        <v>80.3</v>
      </c>
      <c r="L162" s="36">
        <f>K162/2</f>
        <v>40.15</v>
      </c>
      <c r="M162" s="36">
        <f>J162+L162</f>
        <v>76.15</v>
      </c>
      <c r="N162" s="13">
        <v>1</v>
      </c>
      <c r="O162" s="43" t="s">
        <v>23</v>
      </c>
      <c r="P162" s="75"/>
    </row>
    <row r="163" spans="1:16" ht="49.5" customHeight="1">
      <c r="A163" s="77"/>
      <c r="B163" s="77"/>
      <c r="C163" s="78"/>
      <c r="D163" s="77"/>
      <c r="E163" s="13" t="s">
        <v>360</v>
      </c>
      <c r="F163" s="23" t="s">
        <v>361</v>
      </c>
      <c r="G163" s="13" t="s">
        <v>75</v>
      </c>
      <c r="H163" s="13"/>
      <c r="I163" s="13" t="s">
        <v>75</v>
      </c>
      <c r="J163" s="36">
        <f>I163/2</f>
        <v>37.5</v>
      </c>
      <c r="K163" s="36">
        <v>75.88</v>
      </c>
      <c r="L163" s="36">
        <f>K163/2</f>
        <v>37.94</v>
      </c>
      <c r="M163" s="36">
        <f>J163+L163</f>
        <v>75.44</v>
      </c>
      <c r="N163" s="13">
        <v>2</v>
      </c>
      <c r="O163" s="43"/>
      <c r="P163" s="77"/>
    </row>
    <row r="164" spans="1:16" ht="49.5" customHeight="1">
      <c r="A164" s="71"/>
      <c r="B164" s="71"/>
      <c r="C164" s="79"/>
      <c r="D164" s="71"/>
      <c r="E164" s="13" t="s">
        <v>362</v>
      </c>
      <c r="F164" s="23" t="s">
        <v>363</v>
      </c>
      <c r="G164" s="13" t="s">
        <v>29</v>
      </c>
      <c r="H164" s="13"/>
      <c r="I164" s="13" t="s">
        <v>29</v>
      </c>
      <c r="J164" s="36">
        <f>I164/2</f>
        <v>36.75</v>
      </c>
      <c r="K164" s="36">
        <v>76.32</v>
      </c>
      <c r="L164" s="36">
        <f>K164/2</f>
        <v>38.16</v>
      </c>
      <c r="M164" s="36">
        <f>J164+L164</f>
        <v>74.91</v>
      </c>
      <c r="N164" s="13">
        <v>3</v>
      </c>
      <c r="O164" s="43"/>
      <c r="P164" s="71"/>
    </row>
    <row r="165" spans="1:16" ht="12.75">
      <c r="A165" s="18"/>
      <c r="B165" s="19"/>
      <c r="C165" s="19"/>
      <c r="D165" s="19"/>
      <c r="E165" s="19"/>
      <c r="F165" s="19"/>
      <c r="G165" s="19"/>
      <c r="H165" s="19"/>
      <c r="I165" s="19"/>
      <c r="J165" s="19"/>
      <c r="K165" s="44"/>
      <c r="L165" s="44"/>
      <c r="M165" s="44"/>
      <c r="N165" s="19"/>
      <c r="O165" s="19"/>
      <c r="P165" s="45"/>
    </row>
    <row r="166" spans="1:16" ht="27" customHeight="1">
      <c r="A166" s="80">
        <v>617020</v>
      </c>
      <c r="B166" s="80" t="s">
        <v>364</v>
      </c>
      <c r="C166" s="81" t="s">
        <v>85</v>
      </c>
      <c r="D166" s="80">
        <v>1</v>
      </c>
      <c r="E166" s="13" t="s">
        <v>365</v>
      </c>
      <c r="F166" s="23" t="s">
        <v>366</v>
      </c>
      <c r="G166" s="13" t="s">
        <v>221</v>
      </c>
      <c r="H166" s="13"/>
      <c r="I166" s="13" t="s">
        <v>221</v>
      </c>
      <c r="J166" s="36">
        <f>I166/2</f>
        <v>31.75</v>
      </c>
      <c r="K166" s="36">
        <v>73.94</v>
      </c>
      <c r="L166" s="36">
        <f>K166/2</f>
        <v>36.97</v>
      </c>
      <c r="M166" s="36">
        <f>J166+L166</f>
        <v>68.72</v>
      </c>
      <c r="N166" s="13">
        <v>1</v>
      </c>
      <c r="O166" s="43" t="s">
        <v>23</v>
      </c>
      <c r="P166" s="71"/>
    </row>
    <row r="167" spans="1:16" ht="27" customHeight="1">
      <c r="A167" s="82"/>
      <c r="B167" s="82"/>
      <c r="C167" s="83"/>
      <c r="D167" s="82"/>
      <c r="E167" s="13" t="s">
        <v>367</v>
      </c>
      <c r="F167" s="23" t="s">
        <v>368</v>
      </c>
      <c r="G167" s="13" t="s">
        <v>369</v>
      </c>
      <c r="H167" s="13"/>
      <c r="I167" s="13" t="s">
        <v>369</v>
      </c>
      <c r="J167" s="36">
        <f>I167/2</f>
        <v>30.25</v>
      </c>
      <c r="K167" s="36">
        <v>75.58</v>
      </c>
      <c r="L167" s="36">
        <f>K167/2</f>
        <v>37.79</v>
      </c>
      <c r="M167" s="36">
        <f>J167+L167</f>
        <v>68.03999999999999</v>
      </c>
      <c r="N167" s="13">
        <v>2</v>
      </c>
      <c r="O167" s="43"/>
      <c r="P167" s="71"/>
    </row>
    <row r="168" spans="1:16" ht="12.75">
      <c r="A168" s="58"/>
      <c r="B168" s="59"/>
      <c r="C168" s="59"/>
      <c r="D168" s="59"/>
      <c r="E168" s="59"/>
      <c r="F168" s="59"/>
      <c r="G168" s="59"/>
      <c r="H168" s="59"/>
      <c r="I168" s="59"/>
      <c r="J168" s="59"/>
      <c r="K168" s="61"/>
      <c r="L168" s="61"/>
      <c r="M168" s="61"/>
      <c r="N168" s="59"/>
      <c r="O168" s="59"/>
      <c r="P168" s="62"/>
    </row>
    <row r="169" spans="1:16" ht="40.5" customHeight="1">
      <c r="A169" s="84">
        <v>617021</v>
      </c>
      <c r="B169" s="84" t="s">
        <v>364</v>
      </c>
      <c r="C169" s="64" t="s">
        <v>344</v>
      </c>
      <c r="D169" s="84">
        <v>1</v>
      </c>
      <c r="E169" s="13" t="s">
        <v>370</v>
      </c>
      <c r="F169" s="23" t="s">
        <v>371</v>
      </c>
      <c r="G169" s="13" t="s">
        <v>139</v>
      </c>
      <c r="H169" s="13"/>
      <c r="I169" s="13" t="s">
        <v>139</v>
      </c>
      <c r="J169" s="36">
        <f>I169/2</f>
        <v>37.25</v>
      </c>
      <c r="K169" s="36">
        <v>85.4</v>
      </c>
      <c r="L169" s="36">
        <f>K169/2</f>
        <v>42.7</v>
      </c>
      <c r="M169" s="36">
        <f>J169+L169</f>
        <v>79.95</v>
      </c>
      <c r="N169" s="13">
        <v>1</v>
      </c>
      <c r="O169" s="43" t="s">
        <v>23</v>
      </c>
      <c r="P169" s="71"/>
    </row>
    <row r="170" spans="1:16" ht="40.5" customHeight="1">
      <c r="A170" s="84"/>
      <c r="B170" s="84"/>
      <c r="C170" s="85"/>
      <c r="D170" s="84"/>
      <c r="E170" s="13" t="s">
        <v>372</v>
      </c>
      <c r="F170" s="23" t="s">
        <v>373</v>
      </c>
      <c r="G170" s="13" t="s">
        <v>266</v>
      </c>
      <c r="H170" s="13"/>
      <c r="I170" s="13" t="s">
        <v>266</v>
      </c>
      <c r="J170" s="36">
        <f>I170/2</f>
        <v>38.5</v>
      </c>
      <c r="K170" s="36">
        <v>82.8</v>
      </c>
      <c r="L170" s="36">
        <f>K170/2</f>
        <v>41.4</v>
      </c>
      <c r="M170" s="36">
        <f>J170+L170</f>
        <v>79.9</v>
      </c>
      <c r="N170" s="13">
        <v>2</v>
      </c>
      <c r="O170" s="43"/>
      <c r="P170" s="71"/>
    </row>
    <row r="171" spans="1:16" ht="40.5" customHeight="1">
      <c r="A171" s="84"/>
      <c r="B171" s="84"/>
      <c r="C171" s="85"/>
      <c r="D171" s="84"/>
      <c r="E171" s="13" t="s">
        <v>374</v>
      </c>
      <c r="F171" s="23" t="s">
        <v>375</v>
      </c>
      <c r="G171" s="13" t="s">
        <v>182</v>
      </c>
      <c r="H171" s="13"/>
      <c r="I171" s="13" t="s">
        <v>182</v>
      </c>
      <c r="J171" s="36">
        <f>I171/2</f>
        <v>36</v>
      </c>
      <c r="K171" s="36">
        <v>83.6</v>
      </c>
      <c r="L171" s="36">
        <f>K171/2</f>
        <v>41.8</v>
      </c>
      <c r="M171" s="36">
        <f>J171+L171</f>
        <v>77.8</v>
      </c>
      <c r="N171" s="13">
        <v>3</v>
      </c>
      <c r="O171" s="43"/>
      <c r="P171" s="71"/>
    </row>
    <row r="172" spans="1:16" ht="12.75">
      <c r="A172" s="58"/>
      <c r="B172" s="59"/>
      <c r="C172" s="59"/>
      <c r="D172" s="59"/>
      <c r="E172" s="59"/>
      <c r="F172" s="59"/>
      <c r="G172" s="59"/>
      <c r="H172" s="59"/>
      <c r="I172" s="59"/>
      <c r="J172" s="59"/>
      <c r="K172" s="61"/>
      <c r="L172" s="61"/>
      <c r="M172" s="61"/>
      <c r="N172" s="59"/>
      <c r="O172" s="59"/>
      <c r="P172" s="62"/>
    </row>
    <row r="173" spans="1:16" ht="33" customHeight="1">
      <c r="A173" s="84">
        <v>617022</v>
      </c>
      <c r="B173" s="51" t="s">
        <v>376</v>
      </c>
      <c r="C173" s="64" t="s">
        <v>377</v>
      </c>
      <c r="D173" s="84">
        <v>1</v>
      </c>
      <c r="E173" s="13" t="s">
        <v>378</v>
      </c>
      <c r="F173" s="23" t="s">
        <v>379</v>
      </c>
      <c r="G173" s="13" t="s">
        <v>156</v>
      </c>
      <c r="H173" s="13"/>
      <c r="I173" s="13" t="s">
        <v>156</v>
      </c>
      <c r="J173" s="36">
        <f>I173/2</f>
        <v>38</v>
      </c>
      <c r="K173" s="36">
        <v>81.8</v>
      </c>
      <c r="L173" s="36">
        <f>K173/2</f>
        <v>40.9</v>
      </c>
      <c r="M173" s="36">
        <f>J173+L173</f>
        <v>78.9</v>
      </c>
      <c r="N173" s="13">
        <v>1</v>
      </c>
      <c r="O173" s="43" t="s">
        <v>23</v>
      </c>
      <c r="P173" s="71"/>
    </row>
    <row r="174" spans="1:16" ht="33" customHeight="1">
      <c r="A174" s="84"/>
      <c r="B174" s="84"/>
      <c r="C174" s="85"/>
      <c r="D174" s="84"/>
      <c r="E174" s="13" t="s">
        <v>380</v>
      </c>
      <c r="F174" s="23" t="s">
        <v>381</v>
      </c>
      <c r="G174" s="13" t="s">
        <v>59</v>
      </c>
      <c r="H174" s="13"/>
      <c r="I174" s="13" t="s">
        <v>59</v>
      </c>
      <c r="J174" s="36">
        <f>I174/2</f>
        <v>36.25</v>
      </c>
      <c r="K174" s="36">
        <v>80.8</v>
      </c>
      <c r="L174" s="36">
        <f>K174/2</f>
        <v>40.4</v>
      </c>
      <c r="M174" s="36">
        <f>J174+L174</f>
        <v>76.65</v>
      </c>
      <c r="N174" s="13">
        <v>2</v>
      </c>
      <c r="O174" s="43"/>
      <c r="P174" s="71"/>
    </row>
    <row r="175" spans="1:16" ht="33" customHeight="1">
      <c r="A175" s="84"/>
      <c r="B175" s="84"/>
      <c r="C175" s="85"/>
      <c r="D175" s="84"/>
      <c r="E175" s="13" t="s">
        <v>382</v>
      </c>
      <c r="F175" s="23" t="s">
        <v>383</v>
      </c>
      <c r="G175" s="13" t="s">
        <v>144</v>
      </c>
      <c r="H175" s="13"/>
      <c r="I175" s="13" t="s">
        <v>144</v>
      </c>
      <c r="J175" s="36">
        <f>I175/2</f>
        <v>35.5</v>
      </c>
      <c r="K175" s="36">
        <v>80</v>
      </c>
      <c r="L175" s="36">
        <f>K175/2</f>
        <v>40</v>
      </c>
      <c r="M175" s="36">
        <f>J175+L175</f>
        <v>75.5</v>
      </c>
      <c r="N175" s="13">
        <v>3</v>
      </c>
      <c r="O175" s="43"/>
      <c r="P175" s="71"/>
    </row>
    <row r="176" spans="1:16" ht="12.75">
      <c r="A176" s="86"/>
      <c r="B176" s="87"/>
      <c r="C176" s="87"/>
      <c r="D176" s="87"/>
      <c r="E176" s="87"/>
      <c r="F176" s="87"/>
      <c r="G176" s="87"/>
      <c r="H176" s="87"/>
      <c r="I176" s="87"/>
      <c r="J176" s="87"/>
      <c r="K176" s="93"/>
      <c r="L176" s="93"/>
      <c r="M176" s="93"/>
      <c r="N176" s="87"/>
      <c r="O176" s="87"/>
      <c r="P176" s="94"/>
    </row>
    <row r="177" spans="1:16" ht="39" customHeight="1">
      <c r="A177" s="84">
        <v>617023</v>
      </c>
      <c r="B177" s="51" t="s">
        <v>384</v>
      </c>
      <c r="C177" s="88" t="s">
        <v>19</v>
      </c>
      <c r="D177" s="84">
        <v>1</v>
      </c>
      <c r="E177" s="13" t="s">
        <v>385</v>
      </c>
      <c r="F177" s="23" t="s">
        <v>386</v>
      </c>
      <c r="G177" s="13" t="s">
        <v>65</v>
      </c>
      <c r="H177" s="13"/>
      <c r="I177" s="13" t="s">
        <v>65</v>
      </c>
      <c r="J177" s="36">
        <f>I177/2</f>
        <v>36.5</v>
      </c>
      <c r="K177" s="36">
        <v>81.94</v>
      </c>
      <c r="L177" s="36">
        <f>K177/2</f>
        <v>40.97</v>
      </c>
      <c r="M177" s="36">
        <f>J177+L177</f>
        <v>77.47</v>
      </c>
      <c r="N177" s="13">
        <v>1</v>
      </c>
      <c r="O177" s="43" t="s">
        <v>23</v>
      </c>
      <c r="P177" s="71"/>
    </row>
    <row r="178" spans="1:16" ht="39" customHeight="1">
      <c r="A178" s="84"/>
      <c r="B178" s="84"/>
      <c r="C178" s="89"/>
      <c r="D178" s="84"/>
      <c r="E178" s="13" t="s">
        <v>387</v>
      </c>
      <c r="F178" s="23" t="s">
        <v>388</v>
      </c>
      <c r="G178" s="13" t="s">
        <v>75</v>
      </c>
      <c r="H178" s="13"/>
      <c r="I178" s="13" t="s">
        <v>75</v>
      </c>
      <c r="J178" s="36">
        <f>I178/2</f>
        <v>37.5</v>
      </c>
      <c r="K178" s="36">
        <v>77</v>
      </c>
      <c r="L178" s="36">
        <f>K178/2</f>
        <v>38.5</v>
      </c>
      <c r="M178" s="36">
        <f>J178+L178</f>
        <v>76</v>
      </c>
      <c r="N178" s="13">
        <v>2</v>
      </c>
      <c r="O178" s="43"/>
      <c r="P178" s="71"/>
    </row>
    <row r="179" spans="1:16" ht="39" customHeight="1">
      <c r="A179" s="84"/>
      <c r="B179" s="84"/>
      <c r="C179" s="89"/>
      <c r="D179" s="84"/>
      <c r="E179" s="13" t="s">
        <v>389</v>
      </c>
      <c r="F179" s="23" t="s">
        <v>390</v>
      </c>
      <c r="G179" s="13" t="s">
        <v>182</v>
      </c>
      <c r="H179" s="13"/>
      <c r="I179" s="13" t="s">
        <v>182</v>
      </c>
      <c r="J179" s="36">
        <f>I179/2</f>
        <v>36</v>
      </c>
      <c r="K179" s="36">
        <v>72.9</v>
      </c>
      <c r="L179" s="36">
        <f>K179/2</f>
        <v>36.45</v>
      </c>
      <c r="M179" s="36">
        <f>J179+L179</f>
        <v>72.45</v>
      </c>
      <c r="N179" s="13">
        <v>3</v>
      </c>
      <c r="O179" s="43"/>
      <c r="P179" s="71"/>
    </row>
    <row r="180" spans="1:16" ht="12.75">
      <c r="A180" s="18"/>
      <c r="B180" s="19"/>
      <c r="C180" s="19"/>
      <c r="D180" s="19"/>
      <c r="E180" s="19"/>
      <c r="F180" s="19"/>
      <c r="G180" s="19"/>
      <c r="H180" s="19"/>
      <c r="I180" s="19"/>
      <c r="J180" s="19"/>
      <c r="K180" s="44"/>
      <c r="L180" s="44"/>
      <c r="M180" s="44"/>
      <c r="N180" s="19"/>
      <c r="O180" s="19"/>
      <c r="P180" s="45"/>
    </row>
    <row r="181" spans="1:16" ht="27" customHeight="1">
      <c r="A181" s="84">
        <v>617030</v>
      </c>
      <c r="B181" s="51" t="s">
        <v>391</v>
      </c>
      <c r="C181" s="51" t="s">
        <v>392</v>
      </c>
      <c r="D181" s="84">
        <v>1</v>
      </c>
      <c r="E181" s="13" t="s">
        <v>393</v>
      </c>
      <c r="F181" s="23" t="s">
        <v>394</v>
      </c>
      <c r="G181" s="13" t="s">
        <v>395</v>
      </c>
      <c r="H181" s="13"/>
      <c r="I181" s="13" t="s">
        <v>395</v>
      </c>
      <c r="J181" s="36">
        <f>I181*0.6</f>
        <v>35.4</v>
      </c>
      <c r="K181" s="36">
        <v>71.4</v>
      </c>
      <c r="L181" s="36">
        <f>K181*0.4</f>
        <v>28.560000000000002</v>
      </c>
      <c r="M181" s="36">
        <f>J181+L181</f>
        <v>63.96</v>
      </c>
      <c r="N181" s="13">
        <v>1</v>
      </c>
      <c r="O181" s="43" t="s">
        <v>23</v>
      </c>
      <c r="P181" s="71"/>
    </row>
    <row r="182" spans="1:16" ht="27" customHeight="1">
      <c r="A182" s="84"/>
      <c r="B182" s="84"/>
      <c r="C182" s="84"/>
      <c r="D182" s="84"/>
      <c r="E182" s="13" t="s">
        <v>396</v>
      </c>
      <c r="F182" s="23" t="s">
        <v>397</v>
      </c>
      <c r="G182" s="13" t="s">
        <v>398</v>
      </c>
      <c r="H182" s="13"/>
      <c r="I182" s="13" t="s">
        <v>398</v>
      </c>
      <c r="J182" s="36">
        <f aca="true" t="shared" si="48" ref="J182:J187">I182*0.6</f>
        <v>28.799999999999997</v>
      </c>
      <c r="K182" s="36">
        <v>78.2</v>
      </c>
      <c r="L182" s="36">
        <f>K182*0.4</f>
        <v>31.28</v>
      </c>
      <c r="M182" s="36">
        <f>J182+L182</f>
        <v>60.08</v>
      </c>
      <c r="N182" s="13">
        <v>2</v>
      </c>
      <c r="O182" s="43"/>
      <c r="P182" s="71"/>
    </row>
    <row r="183" spans="1:16" ht="27" customHeight="1">
      <c r="A183" s="84"/>
      <c r="B183" s="84"/>
      <c r="C183" s="84"/>
      <c r="D183" s="84"/>
      <c r="E183" s="13" t="s">
        <v>399</v>
      </c>
      <c r="F183" s="23" t="s">
        <v>400</v>
      </c>
      <c r="G183" s="13" t="s">
        <v>401</v>
      </c>
      <c r="H183" s="13"/>
      <c r="I183" s="13" t="s">
        <v>401</v>
      </c>
      <c r="J183" s="36">
        <f t="shared" si="48"/>
        <v>28.2</v>
      </c>
      <c r="K183" s="36">
        <v>63</v>
      </c>
      <c r="L183" s="36">
        <f>K183*0.4</f>
        <v>25.200000000000003</v>
      </c>
      <c r="M183" s="36">
        <f>J183+L183</f>
        <v>53.400000000000006</v>
      </c>
      <c r="N183" s="13">
        <v>3</v>
      </c>
      <c r="O183" s="43"/>
      <c r="P183" s="71"/>
    </row>
    <row r="184" spans="1:16" ht="12.75">
      <c r="A184" s="58"/>
      <c r="B184" s="59"/>
      <c r="C184" s="59"/>
      <c r="D184" s="59"/>
      <c r="E184" s="59"/>
      <c r="F184" s="59"/>
      <c r="G184" s="59"/>
      <c r="H184" s="59"/>
      <c r="I184" s="59"/>
      <c r="J184" s="59"/>
      <c r="K184" s="61"/>
      <c r="L184" s="61"/>
      <c r="M184" s="61"/>
      <c r="N184" s="59"/>
      <c r="O184" s="59"/>
      <c r="P184" s="62"/>
    </row>
    <row r="185" spans="1:16" ht="21.75" customHeight="1">
      <c r="A185" s="90">
        <v>617031</v>
      </c>
      <c r="B185" s="91" t="s">
        <v>391</v>
      </c>
      <c r="C185" s="91" t="s">
        <v>402</v>
      </c>
      <c r="D185" s="90">
        <v>1</v>
      </c>
      <c r="E185" s="13" t="s">
        <v>403</v>
      </c>
      <c r="F185" s="23" t="s">
        <v>404</v>
      </c>
      <c r="G185" s="13" t="s">
        <v>123</v>
      </c>
      <c r="H185" s="13"/>
      <c r="I185" s="13" t="s">
        <v>123</v>
      </c>
      <c r="J185" s="36">
        <f t="shared" si="48"/>
        <v>39.6</v>
      </c>
      <c r="K185" s="36">
        <v>72</v>
      </c>
      <c r="L185" s="36">
        <f>K185*0.4</f>
        <v>28.8</v>
      </c>
      <c r="M185" s="36">
        <f>J185+L185</f>
        <v>68.4</v>
      </c>
      <c r="N185" s="13">
        <v>1</v>
      </c>
      <c r="O185" s="43" t="s">
        <v>23</v>
      </c>
      <c r="P185" s="71"/>
    </row>
    <row r="186" spans="1:16" ht="21.75" customHeight="1">
      <c r="A186" s="92"/>
      <c r="B186" s="92"/>
      <c r="C186" s="92"/>
      <c r="D186" s="92"/>
      <c r="E186" s="13" t="s">
        <v>405</v>
      </c>
      <c r="F186" s="23" t="s">
        <v>406</v>
      </c>
      <c r="G186" s="13" t="s">
        <v>407</v>
      </c>
      <c r="H186" s="13"/>
      <c r="I186" s="13" t="s">
        <v>407</v>
      </c>
      <c r="J186" s="36">
        <f t="shared" si="48"/>
        <v>34.8</v>
      </c>
      <c r="K186" s="36">
        <v>75.2</v>
      </c>
      <c r="L186" s="36">
        <f>K186*0.4</f>
        <v>30.080000000000002</v>
      </c>
      <c r="M186" s="36">
        <f>J186+L186</f>
        <v>64.88</v>
      </c>
      <c r="N186" s="13">
        <v>2</v>
      </c>
      <c r="O186" s="43"/>
      <c r="P186" s="71"/>
    </row>
    <row r="187" spans="1:16" ht="21.75" customHeight="1">
      <c r="A187" s="92"/>
      <c r="B187" s="92"/>
      <c r="C187" s="92"/>
      <c r="D187" s="92"/>
      <c r="E187" s="13" t="s">
        <v>408</v>
      </c>
      <c r="F187" s="23" t="s">
        <v>409</v>
      </c>
      <c r="G187" s="13" t="s">
        <v>410</v>
      </c>
      <c r="H187" s="13"/>
      <c r="I187" s="13" t="s">
        <v>410</v>
      </c>
      <c r="J187" s="36">
        <f t="shared" si="48"/>
        <v>34.199999999999996</v>
      </c>
      <c r="K187" s="36">
        <v>73.4</v>
      </c>
      <c r="L187" s="36">
        <f>K187*0.4</f>
        <v>29.360000000000003</v>
      </c>
      <c r="M187" s="36">
        <f>J187+L187</f>
        <v>63.56</v>
      </c>
      <c r="N187" s="13">
        <v>3</v>
      </c>
      <c r="O187" s="43"/>
      <c r="P187" s="71"/>
    </row>
    <row r="188" spans="1:16" ht="12.75">
      <c r="A188" s="58"/>
      <c r="B188" s="59"/>
      <c r="C188" s="59"/>
      <c r="D188" s="59"/>
      <c r="E188" s="59"/>
      <c r="F188" s="59"/>
      <c r="G188" s="59"/>
      <c r="H188" s="59"/>
      <c r="I188" s="59"/>
      <c r="J188" s="59"/>
      <c r="K188" s="61"/>
      <c r="L188" s="61"/>
      <c r="M188" s="61"/>
      <c r="N188" s="59"/>
      <c r="O188" s="59"/>
      <c r="P188" s="62"/>
    </row>
    <row r="189" spans="1:16" ht="24.75" customHeight="1">
      <c r="A189" s="90">
        <v>617032</v>
      </c>
      <c r="B189" s="91" t="s">
        <v>391</v>
      </c>
      <c r="C189" s="91" t="s">
        <v>411</v>
      </c>
      <c r="D189" s="90">
        <v>4</v>
      </c>
      <c r="E189" s="13" t="s">
        <v>412</v>
      </c>
      <c r="F189" s="23" t="s">
        <v>413</v>
      </c>
      <c r="G189" s="13" t="s">
        <v>414</v>
      </c>
      <c r="H189" s="13"/>
      <c r="I189" s="13" t="s">
        <v>414</v>
      </c>
      <c r="J189" s="36">
        <f aca="true" t="shared" si="49" ref="J189:J195">I189*0.6</f>
        <v>37.8</v>
      </c>
      <c r="K189" s="36">
        <v>77.8</v>
      </c>
      <c r="L189" s="36">
        <f aca="true" t="shared" si="50" ref="L189:L195">K189*0.4</f>
        <v>31.12</v>
      </c>
      <c r="M189" s="36">
        <f aca="true" t="shared" si="51" ref="M189:M195">J189+L189</f>
        <v>68.92</v>
      </c>
      <c r="N189" s="13">
        <v>1</v>
      </c>
      <c r="O189" s="43" t="s">
        <v>23</v>
      </c>
      <c r="P189" s="71"/>
    </row>
    <row r="190" spans="1:16" ht="24.75" customHeight="1">
      <c r="A190" s="92"/>
      <c r="B190" s="92"/>
      <c r="C190" s="92"/>
      <c r="D190" s="92"/>
      <c r="E190" s="13" t="s">
        <v>415</v>
      </c>
      <c r="F190" s="23" t="s">
        <v>416</v>
      </c>
      <c r="G190" s="13" t="s">
        <v>108</v>
      </c>
      <c r="H190" s="13"/>
      <c r="I190" s="13" t="s">
        <v>108</v>
      </c>
      <c r="J190" s="36">
        <f t="shared" si="49"/>
        <v>36.6</v>
      </c>
      <c r="K190" s="36">
        <v>78.8</v>
      </c>
      <c r="L190" s="36">
        <f t="shared" si="50"/>
        <v>31.52</v>
      </c>
      <c r="M190" s="36">
        <f t="shared" si="51"/>
        <v>68.12</v>
      </c>
      <c r="N190" s="13">
        <v>2</v>
      </c>
      <c r="O190" s="43" t="s">
        <v>23</v>
      </c>
      <c r="P190" s="71"/>
    </row>
    <row r="191" spans="1:16" ht="24.75" customHeight="1">
      <c r="A191" s="92"/>
      <c r="B191" s="92"/>
      <c r="C191" s="92"/>
      <c r="D191" s="92"/>
      <c r="E191" s="13" t="s">
        <v>417</v>
      </c>
      <c r="F191" s="23" t="s">
        <v>418</v>
      </c>
      <c r="G191" s="13" t="s">
        <v>419</v>
      </c>
      <c r="H191" s="13"/>
      <c r="I191" s="13" t="s">
        <v>419</v>
      </c>
      <c r="J191" s="36">
        <f t="shared" si="49"/>
        <v>31.799999999999997</v>
      </c>
      <c r="K191" s="36">
        <v>75.4</v>
      </c>
      <c r="L191" s="36">
        <f t="shared" si="50"/>
        <v>30.160000000000004</v>
      </c>
      <c r="M191" s="36">
        <f t="shared" si="51"/>
        <v>61.96</v>
      </c>
      <c r="N191" s="13">
        <v>3</v>
      </c>
      <c r="O191" s="43" t="s">
        <v>23</v>
      </c>
      <c r="P191" s="71"/>
    </row>
    <row r="192" spans="1:16" ht="24.75" customHeight="1">
      <c r="A192" s="92"/>
      <c r="B192" s="92"/>
      <c r="C192" s="92"/>
      <c r="D192" s="92"/>
      <c r="E192" s="13" t="s">
        <v>420</v>
      </c>
      <c r="F192" s="23" t="s">
        <v>421</v>
      </c>
      <c r="G192" s="13" t="s">
        <v>422</v>
      </c>
      <c r="H192" s="13"/>
      <c r="I192" s="13" t="s">
        <v>422</v>
      </c>
      <c r="J192" s="36">
        <f t="shared" si="49"/>
        <v>27.599999999999998</v>
      </c>
      <c r="K192" s="36">
        <v>78.2</v>
      </c>
      <c r="L192" s="36">
        <f t="shared" si="50"/>
        <v>31.28</v>
      </c>
      <c r="M192" s="36">
        <f t="shared" si="51"/>
        <v>58.879999999999995</v>
      </c>
      <c r="N192" s="13">
        <v>4</v>
      </c>
      <c r="O192" s="43" t="s">
        <v>23</v>
      </c>
      <c r="P192" s="71"/>
    </row>
    <row r="193" spans="1:16" ht="24.75" customHeight="1">
      <c r="A193" s="92"/>
      <c r="B193" s="92"/>
      <c r="C193" s="92"/>
      <c r="D193" s="92"/>
      <c r="E193" s="13" t="s">
        <v>423</v>
      </c>
      <c r="F193" s="23" t="s">
        <v>424</v>
      </c>
      <c r="G193" s="13" t="s">
        <v>425</v>
      </c>
      <c r="H193" s="13"/>
      <c r="I193" s="13" t="s">
        <v>425</v>
      </c>
      <c r="J193" s="36">
        <f t="shared" si="49"/>
        <v>25.2</v>
      </c>
      <c r="K193" s="36">
        <v>79.2</v>
      </c>
      <c r="L193" s="36">
        <f t="shared" si="50"/>
        <v>31.680000000000003</v>
      </c>
      <c r="M193" s="36">
        <f t="shared" si="51"/>
        <v>56.88</v>
      </c>
      <c r="N193" s="13">
        <v>5</v>
      </c>
      <c r="O193" s="43"/>
      <c r="P193" s="71"/>
    </row>
    <row r="194" spans="1:16" ht="24.75" customHeight="1">
      <c r="A194" s="92"/>
      <c r="B194" s="92"/>
      <c r="C194" s="92"/>
      <c r="D194" s="92"/>
      <c r="E194" s="13" t="s">
        <v>426</v>
      </c>
      <c r="F194" s="23" t="s">
        <v>427</v>
      </c>
      <c r="G194" s="13" t="s">
        <v>422</v>
      </c>
      <c r="H194" s="13"/>
      <c r="I194" s="13" t="s">
        <v>422</v>
      </c>
      <c r="J194" s="36">
        <f t="shared" si="49"/>
        <v>27.599999999999998</v>
      </c>
      <c r="K194" s="36"/>
      <c r="L194" s="36">
        <f t="shared" si="50"/>
        <v>0</v>
      </c>
      <c r="M194" s="36">
        <f t="shared" si="51"/>
        <v>27.599999999999998</v>
      </c>
      <c r="N194" s="13">
        <v>6</v>
      </c>
      <c r="O194" s="43"/>
      <c r="P194" s="71" t="s">
        <v>83</v>
      </c>
    </row>
    <row r="195" spans="1:16" ht="24.75" customHeight="1">
      <c r="A195" s="92"/>
      <c r="B195" s="92"/>
      <c r="C195" s="92"/>
      <c r="D195" s="92"/>
      <c r="E195" s="13" t="s">
        <v>428</v>
      </c>
      <c r="F195" s="23" t="s">
        <v>429</v>
      </c>
      <c r="G195" s="13" t="s">
        <v>430</v>
      </c>
      <c r="H195" s="13"/>
      <c r="I195" s="13" t="s">
        <v>430</v>
      </c>
      <c r="J195" s="36">
        <f t="shared" si="49"/>
        <v>27</v>
      </c>
      <c r="K195" s="36"/>
      <c r="L195" s="36">
        <f t="shared" si="50"/>
        <v>0</v>
      </c>
      <c r="M195" s="36">
        <f t="shared" si="51"/>
        <v>27</v>
      </c>
      <c r="N195" s="13">
        <v>7</v>
      </c>
      <c r="O195" s="43"/>
      <c r="P195" s="71" t="s">
        <v>83</v>
      </c>
    </row>
    <row r="196" spans="1:16" ht="12.75">
      <c r="A196" s="58"/>
      <c r="B196" s="59"/>
      <c r="C196" s="59"/>
      <c r="D196" s="59"/>
      <c r="E196" s="59"/>
      <c r="F196" s="59"/>
      <c r="G196" s="59"/>
      <c r="H196" s="59"/>
      <c r="I196" s="59"/>
      <c r="J196" s="59"/>
      <c r="K196" s="61"/>
      <c r="L196" s="61"/>
      <c r="M196" s="61"/>
      <c r="N196" s="59"/>
      <c r="O196" s="59"/>
      <c r="P196" s="62"/>
    </row>
    <row r="197" spans="1:16" ht="27" customHeight="1">
      <c r="A197" s="84">
        <v>617033</v>
      </c>
      <c r="B197" s="51" t="s">
        <v>391</v>
      </c>
      <c r="C197" s="51" t="s">
        <v>431</v>
      </c>
      <c r="D197" s="90">
        <v>1</v>
      </c>
      <c r="E197" s="13" t="s">
        <v>432</v>
      </c>
      <c r="F197" s="23" t="s">
        <v>433</v>
      </c>
      <c r="G197" s="13" t="s">
        <v>342</v>
      </c>
      <c r="H197" s="13"/>
      <c r="I197" s="13" t="s">
        <v>342</v>
      </c>
      <c r="J197" s="36">
        <f>I197*0.6</f>
        <v>36</v>
      </c>
      <c r="K197" s="36">
        <v>77.6</v>
      </c>
      <c r="L197" s="36">
        <f>K197*0.4</f>
        <v>31.04</v>
      </c>
      <c r="M197" s="36">
        <f>J197+L197</f>
        <v>67.03999999999999</v>
      </c>
      <c r="N197" s="13">
        <v>1</v>
      </c>
      <c r="O197" s="43" t="s">
        <v>23</v>
      </c>
      <c r="P197" s="71"/>
    </row>
    <row r="198" spans="1:16" ht="27" customHeight="1">
      <c r="A198" s="84"/>
      <c r="B198" s="84"/>
      <c r="C198" s="84"/>
      <c r="D198" s="92"/>
      <c r="E198" s="13" t="s">
        <v>434</v>
      </c>
      <c r="F198" s="23" t="s">
        <v>435</v>
      </c>
      <c r="G198" s="13" t="s">
        <v>410</v>
      </c>
      <c r="H198" s="13"/>
      <c r="I198" s="13" t="s">
        <v>410</v>
      </c>
      <c r="J198" s="36">
        <f>I198*0.6</f>
        <v>34.199999999999996</v>
      </c>
      <c r="K198" s="36">
        <v>78</v>
      </c>
      <c r="L198" s="36">
        <f>K198*0.4</f>
        <v>31.200000000000003</v>
      </c>
      <c r="M198" s="36">
        <f>J198+L198</f>
        <v>65.4</v>
      </c>
      <c r="N198" s="13">
        <v>2</v>
      </c>
      <c r="O198" s="43"/>
      <c r="P198" s="71"/>
    </row>
    <row r="199" spans="1:16" ht="27" customHeight="1">
      <c r="A199" s="84"/>
      <c r="B199" s="84"/>
      <c r="C199" s="84"/>
      <c r="D199" s="92"/>
      <c r="E199" s="13" t="s">
        <v>436</v>
      </c>
      <c r="F199" s="23" t="s">
        <v>437</v>
      </c>
      <c r="G199" s="13" t="s">
        <v>438</v>
      </c>
      <c r="H199" s="13"/>
      <c r="I199" s="13" t="s">
        <v>438</v>
      </c>
      <c r="J199" s="36">
        <f>I199*0.6</f>
        <v>32.4</v>
      </c>
      <c r="K199" s="36">
        <v>71</v>
      </c>
      <c r="L199" s="36">
        <f>K199*0.4</f>
        <v>28.400000000000002</v>
      </c>
      <c r="M199" s="36">
        <f>J199+L199</f>
        <v>60.8</v>
      </c>
      <c r="N199" s="13">
        <v>3</v>
      </c>
      <c r="O199" s="43"/>
      <c r="P199" s="71"/>
    </row>
    <row r="200" spans="1:16" ht="12.75">
      <c r="A200" s="58"/>
      <c r="B200" s="59"/>
      <c r="C200" s="59"/>
      <c r="D200" s="59"/>
      <c r="E200" s="59"/>
      <c r="F200" s="59"/>
      <c r="G200" s="59"/>
      <c r="H200" s="59"/>
      <c r="I200" s="59"/>
      <c r="J200" s="59"/>
      <c r="K200" s="61"/>
      <c r="L200" s="61"/>
      <c r="M200" s="61"/>
      <c r="N200" s="59"/>
      <c r="O200" s="59"/>
      <c r="P200" s="62"/>
    </row>
    <row r="201" spans="1:16" ht="25.5" customHeight="1">
      <c r="A201" s="84">
        <v>617034</v>
      </c>
      <c r="B201" s="51" t="s">
        <v>391</v>
      </c>
      <c r="C201" s="51" t="s">
        <v>439</v>
      </c>
      <c r="D201" s="84">
        <v>1</v>
      </c>
      <c r="E201" s="13" t="s">
        <v>440</v>
      </c>
      <c r="F201" s="23" t="s">
        <v>441</v>
      </c>
      <c r="G201" s="13" t="s">
        <v>410</v>
      </c>
      <c r="H201" s="13"/>
      <c r="I201" s="13" t="s">
        <v>410</v>
      </c>
      <c r="J201" s="36">
        <f>I201*0.6</f>
        <v>34.199999999999996</v>
      </c>
      <c r="K201" s="36">
        <v>80.2</v>
      </c>
      <c r="L201" s="36">
        <f>K201*0.4</f>
        <v>32.080000000000005</v>
      </c>
      <c r="M201" s="36">
        <f>J201+L201</f>
        <v>66.28</v>
      </c>
      <c r="N201" s="13">
        <v>1</v>
      </c>
      <c r="O201" s="43" t="s">
        <v>23</v>
      </c>
      <c r="P201" s="71"/>
    </row>
    <row r="202" spans="1:16" ht="25.5" customHeight="1">
      <c r="A202" s="84"/>
      <c r="B202" s="51"/>
      <c r="C202" s="51"/>
      <c r="D202" s="84"/>
      <c r="E202" s="13" t="s">
        <v>442</v>
      </c>
      <c r="F202" s="23" t="s">
        <v>443</v>
      </c>
      <c r="G202" s="13" t="s">
        <v>342</v>
      </c>
      <c r="H202" s="13"/>
      <c r="I202" s="13" t="s">
        <v>342</v>
      </c>
      <c r="J202" s="36">
        <f>I202*0.6</f>
        <v>36</v>
      </c>
      <c r="K202" s="36">
        <v>74.8</v>
      </c>
      <c r="L202" s="36">
        <f>K202*0.4</f>
        <v>29.92</v>
      </c>
      <c r="M202" s="36">
        <f>J202+L202</f>
        <v>65.92</v>
      </c>
      <c r="N202" s="13">
        <v>2</v>
      </c>
      <c r="O202" s="43"/>
      <c r="P202" s="71"/>
    </row>
    <row r="203" spans="1:16" ht="25.5" customHeight="1">
      <c r="A203" s="84"/>
      <c r="B203" s="84"/>
      <c r="C203" s="84"/>
      <c r="D203" s="84"/>
      <c r="E203" s="95" t="s">
        <v>444</v>
      </c>
      <c r="F203" s="23" t="s">
        <v>445</v>
      </c>
      <c r="G203" s="36">
        <v>49</v>
      </c>
      <c r="H203" s="13"/>
      <c r="I203" s="36">
        <v>49</v>
      </c>
      <c r="J203" s="36">
        <f>I203*0.6</f>
        <v>29.4</v>
      </c>
      <c r="K203" s="36"/>
      <c r="L203" s="36">
        <f>K203*0.4</f>
        <v>0</v>
      </c>
      <c r="M203" s="36">
        <f>J203+L203</f>
        <v>29.4</v>
      </c>
      <c r="N203" s="13">
        <v>3</v>
      </c>
      <c r="O203" s="43"/>
      <c r="P203" s="71" t="s">
        <v>83</v>
      </c>
    </row>
    <row r="204" spans="1:16" ht="12.75">
      <c r="A204" s="58"/>
      <c r="B204" s="59"/>
      <c r="C204" s="59"/>
      <c r="D204" s="59"/>
      <c r="E204" s="59"/>
      <c r="F204" s="59"/>
      <c r="G204" s="59"/>
      <c r="H204" s="59"/>
      <c r="I204" s="59"/>
      <c r="J204" s="59"/>
      <c r="K204" s="61"/>
      <c r="L204" s="61"/>
      <c r="M204" s="61"/>
      <c r="N204" s="59"/>
      <c r="O204" s="59"/>
      <c r="P204" s="62"/>
    </row>
    <row r="205" spans="1:16" ht="24" customHeight="1">
      <c r="A205" s="84">
        <v>617035</v>
      </c>
      <c r="B205" s="51" t="s">
        <v>391</v>
      </c>
      <c r="C205" s="51" t="s">
        <v>446</v>
      </c>
      <c r="D205" s="66">
        <v>1</v>
      </c>
      <c r="E205" s="13" t="s">
        <v>447</v>
      </c>
      <c r="F205" s="23" t="s">
        <v>448</v>
      </c>
      <c r="G205" s="13" t="s">
        <v>449</v>
      </c>
      <c r="H205" s="13"/>
      <c r="I205" s="13" t="s">
        <v>449</v>
      </c>
      <c r="J205" s="36">
        <f aca="true" t="shared" si="52" ref="J205:J210">I205*0.6</f>
        <v>37.199999999999996</v>
      </c>
      <c r="K205" s="36">
        <v>80.6</v>
      </c>
      <c r="L205" s="36">
        <f aca="true" t="shared" si="53" ref="L205:L210">K205*0.4</f>
        <v>32.24</v>
      </c>
      <c r="M205" s="36">
        <f aca="true" t="shared" si="54" ref="M205:M210">J205+L205</f>
        <v>69.44</v>
      </c>
      <c r="N205" s="13">
        <v>1</v>
      </c>
      <c r="O205" s="43" t="s">
        <v>23</v>
      </c>
      <c r="P205" s="71"/>
    </row>
    <row r="206" spans="1:16" ht="24" customHeight="1">
      <c r="A206" s="84"/>
      <c r="B206" s="66"/>
      <c r="C206" s="66"/>
      <c r="D206" s="66"/>
      <c r="E206" s="13" t="s">
        <v>450</v>
      </c>
      <c r="F206" s="23" t="s">
        <v>451</v>
      </c>
      <c r="G206" s="13" t="s">
        <v>342</v>
      </c>
      <c r="H206" s="13"/>
      <c r="I206" s="13" t="s">
        <v>342</v>
      </c>
      <c r="J206" s="36">
        <f t="shared" si="52"/>
        <v>36</v>
      </c>
      <c r="K206" s="36">
        <v>75.4</v>
      </c>
      <c r="L206" s="36">
        <f t="shared" si="53"/>
        <v>30.160000000000004</v>
      </c>
      <c r="M206" s="36">
        <f t="shared" si="54"/>
        <v>66.16</v>
      </c>
      <c r="N206" s="13">
        <v>2</v>
      </c>
      <c r="O206" s="43"/>
      <c r="P206" s="71"/>
    </row>
    <row r="207" spans="1:16" ht="24" customHeight="1">
      <c r="A207" s="84"/>
      <c r="B207" s="66"/>
      <c r="C207" s="66"/>
      <c r="D207" s="66"/>
      <c r="E207" s="13" t="s">
        <v>452</v>
      </c>
      <c r="F207" s="23" t="s">
        <v>453</v>
      </c>
      <c r="G207" s="13" t="s">
        <v>395</v>
      </c>
      <c r="H207" s="13"/>
      <c r="I207" s="13" t="s">
        <v>395</v>
      </c>
      <c r="J207" s="36">
        <f t="shared" si="52"/>
        <v>35.4</v>
      </c>
      <c r="K207" s="36">
        <v>76.6</v>
      </c>
      <c r="L207" s="36">
        <f t="shared" si="53"/>
        <v>30.64</v>
      </c>
      <c r="M207" s="36">
        <f t="shared" si="54"/>
        <v>66.03999999999999</v>
      </c>
      <c r="N207" s="13">
        <v>3</v>
      </c>
      <c r="O207" s="43"/>
      <c r="P207" s="71"/>
    </row>
    <row r="208" spans="1:16" ht="24" customHeight="1">
      <c r="A208" s="84"/>
      <c r="B208" s="66"/>
      <c r="C208" s="66"/>
      <c r="D208" s="66"/>
      <c r="E208" s="13" t="s">
        <v>454</v>
      </c>
      <c r="F208" s="23" t="s">
        <v>455</v>
      </c>
      <c r="G208" s="13" t="s">
        <v>395</v>
      </c>
      <c r="H208" s="13"/>
      <c r="I208" s="13" t="s">
        <v>395</v>
      </c>
      <c r="J208" s="36">
        <f t="shared" si="52"/>
        <v>35.4</v>
      </c>
      <c r="K208" s="36">
        <v>76</v>
      </c>
      <c r="L208" s="36">
        <f t="shared" si="53"/>
        <v>30.400000000000002</v>
      </c>
      <c r="M208" s="36">
        <f t="shared" si="54"/>
        <v>65.8</v>
      </c>
      <c r="N208" s="13">
        <v>4</v>
      </c>
      <c r="O208" s="43"/>
      <c r="P208" s="71"/>
    </row>
    <row r="209" spans="1:16" ht="24" customHeight="1">
      <c r="A209" s="84"/>
      <c r="B209" s="66"/>
      <c r="C209" s="66"/>
      <c r="D209" s="66"/>
      <c r="E209" s="13" t="s">
        <v>456</v>
      </c>
      <c r="F209" s="23" t="s">
        <v>457</v>
      </c>
      <c r="G209" s="13" t="s">
        <v>395</v>
      </c>
      <c r="H209" s="13"/>
      <c r="I209" s="13" t="s">
        <v>395</v>
      </c>
      <c r="J209" s="36">
        <f t="shared" si="52"/>
        <v>35.4</v>
      </c>
      <c r="K209" s="36">
        <v>75.8</v>
      </c>
      <c r="L209" s="36">
        <f t="shared" si="53"/>
        <v>30.32</v>
      </c>
      <c r="M209" s="36">
        <f t="shared" si="54"/>
        <v>65.72</v>
      </c>
      <c r="N209" s="13">
        <v>5</v>
      </c>
      <c r="O209" s="43"/>
      <c r="P209" s="71"/>
    </row>
    <row r="210" spans="1:16" ht="24" customHeight="1">
      <c r="A210" s="84"/>
      <c r="B210" s="66"/>
      <c r="C210" s="66"/>
      <c r="D210" s="66"/>
      <c r="E210" s="13" t="s">
        <v>458</v>
      </c>
      <c r="F210" s="23" t="s">
        <v>459</v>
      </c>
      <c r="G210" s="13" t="s">
        <v>395</v>
      </c>
      <c r="H210" s="13"/>
      <c r="I210" s="13" t="s">
        <v>395</v>
      </c>
      <c r="J210" s="36">
        <f t="shared" si="52"/>
        <v>35.4</v>
      </c>
      <c r="K210" s="36">
        <v>74</v>
      </c>
      <c r="L210" s="36">
        <f t="shared" si="53"/>
        <v>29.6</v>
      </c>
      <c r="M210" s="36">
        <f t="shared" si="54"/>
        <v>65</v>
      </c>
      <c r="N210" s="13">
        <v>6</v>
      </c>
      <c r="O210" s="43"/>
      <c r="P210" s="71"/>
    </row>
    <row r="211" spans="1:16" ht="12.75">
      <c r="A211" s="58"/>
      <c r="B211" s="59"/>
      <c r="C211" s="59"/>
      <c r="D211" s="59"/>
      <c r="E211" s="59"/>
      <c r="F211" s="59"/>
      <c r="G211" s="59"/>
      <c r="H211" s="59"/>
      <c r="I211" s="59"/>
      <c r="J211" s="59"/>
      <c r="K211" s="61"/>
      <c r="L211" s="61"/>
      <c r="M211" s="61"/>
      <c r="N211" s="59"/>
      <c r="O211" s="59"/>
      <c r="P211" s="62"/>
    </row>
    <row r="212" spans="1:16" ht="27" customHeight="1">
      <c r="A212" s="84">
        <v>617036</v>
      </c>
      <c r="B212" s="51" t="s">
        <v>391</v>
      </c>
      <c r="C212" s="51" t="s">
        <v>460</v>
      </c>
      <c r="D212" s="66">
        <v>1</v>
      </c>
      <c r="E212" s="13" t="s">
        <v>461</v>
      </c>
      <c r="F212" s="23" t="s">
        <v>462</v>
      </c>
      <c r="G212" s="13" t="s">
        <v>407</v>
      </c>
      <c r="H212" s="13"/>
      <c r="I212" s="13" t="s">
        <v>407</v>
      </c>
      <c r="J212" s="36">
        <f>I212*0.6</f>
        <v>34.8</v>
      </c>
      <c r="K212" s="36">
        <v>77.2</v>
      </c>
      <c r="L212" s="36">
        <f>K212*0.4</f>
        <v>30.880000000000003</v>
      </c>
      <c r="M212" s="36">
        <f>J212+L212</f>
        <v>65.68</v>
      </c>
      <c r="N212" s="13">
        <v>1</v>
      </c>
      <c r="O212" s="43" t="s">
        <v>23</v>
      </c>
      <c r="P212" s="71"/>
    </row>
    <row r="213" spans="1:16" ht="27" customHeight="1">
      <c r="A213" s="84"/>
      <c r="B213" s="66"/>
      <c r="C213" s="66"/>
      <c r="D213" s="66"/>
      <c r="E213" s="13" t="s">
        <v>463</v>
      </c>
      <c r="F213" s="23" t="s">
        <v>464</v>
      </c>
      <c r="G213" s="13" t="s">
        <v>465</v>
      </c>
      <c r="H213" s="13"/>
      <c r="I213" s="13" t="s">
        <v>465</v>
      </c>
      <c r="J213" s="36">
        <f>I213*0.6</f>
        <v>30</v>
      </c>
      <c r="K213" s="36">
        <v>72.2</v>
      </c>
      <c r="L213" s="36">
        <f>K213*0.4</f>
        <v>28.880000000000003</v>
      </c>
      <c r="M213" s="36">
        <f>J213+L213</f>
        <v>58.88</v>
      </c>
      <c r="N213" s="13">
        <v>2</v>
      </c>
      <c r="O213" s="43"/>
      <c r="P213" s="71"/>
    </row>
    <row r="214" spans="1:16" ht="27" customHeight="1">
      <c r="A214" s="84"/>
      <c r="B214" s="66"/>
      <c r="C214" s="66"/>
      <c r="D214" s="66"/>
      <c r="E214" s="13" t="s">
        <v>466</v>
      </c>
      <c r="F214" s="23" t="s">
        <v>467</v>
      </c>
      <c r="G214" s="13" t="s">
        <v>465</v>
      </c>
      <c r="H214" s="13"/>
      <c r="I214" s="13" t="s">
        <v>465</v>
      </c>
      <c r="J214" s="36">
        <f>I214*0.6</f>
        <v>30</v>
      </c>
      <c r="K214" s="36"/>
      <c r="L214" s="36">
        <f>K214*0.4</f>
        <v>0</v>
      </c>
      <c r="M214" s="36">
        <f>J214+L214</f>
        <v>30</v>
      </c>
      <c r="N214" s="13">
        <v>3</v>
      </c>
      <c r="O214" s="43"/>
      <c r="P214" s="71" t="s">
        <v>468</v>
      </c>
    </row>
  </sheetData>
  <sheetProtection/>
  <mergeCells count="150">
    <mergeCell ref="A2:P2"/>
    <mergeCell ref="A14:P14"/>
    <mergeCell ref="A21:P21"/>
    <mergeCell ref="A28:P28"/>
    <mergeCell ref="A38:P38"/>
    <mergeCell ref="A48:P48"/>
    <mergeCell ref="A58:P58"/>
    <mergeCell ref="A65:P65"/>
    <mergeCell ref="A72:P72"/>
    <mergeCell ref="A82:P82"/>
    <mergeCell ref="A92:P92"/>
    <mergeCell ref="A103:P103"/>
    <mergeCell ref="A113:P113"/>
    <mergeCell ref="A129:P129"/>
    <mergeCell ref="A139:P139"/>
    <mergeCell ref="A146:P146"/>
    <mergeCell ref="A153:P153"/>
    <mergeCell ref="A157:P157"/>
    <mergeCell ref="A161:P161"/>
    <mergeCell ref="A165:P165"/>
    <mergeCell ref="A168:P168"/>
    <mergeCell ref="A172:P172"/>
    <mergeCell ref="A176:P176"/>
    <mergeCell ref="A180:P180"/>
    <mergeCell ref="A184:P184"/>
    <mergeCell ref="A188:P188"/>
    <mergeCell ref="A196:P196"/>
    <mergeCell ref="A200:P200"/>
    <mergeCell ref="A204:P204"/>
    <mergeCell ref="A211:P211"/>
    <mergeCell ref="A4:A13"/>
    <mergeCell ref="A15:A20"/>
    <mergeCell ref="A22:A27"/>
    <mergeCell ref="A29:A37"/>
    <mergeCell ref="A39:A47"/>
    <mergeCell ref="A49:A57"/>
    <mergeCell ref="A59:A64"/>
    <mergeCell ref="A66:A71"/>
    <mergeCell ref="A73:A81"/>
    <mergeCell ref="A83:A91"/>
    <mergeCell ref="A93:A102"/>
    <mergeCell ref="A104:A112"/>
    <mergeCell ref="A114:A128"/>
    <mergeCell ref="A130:A138"/>
    <mergeCell ref="A140:A145"/>
    <mergeCell ref="A147:A152"/>
    <mergeCell ref="A154:A156"/>
    <mergeCell ref="A158:A160"/>
    <mergeCell ref="A162:A164"/>
    <mergeCell ref="A166:A167"/>
    <mergeCell ref="A169:A171"/>
    <mergeCell ref="A173:A175"/>
    <mergeCell ref="A177:A179"/>
    <mergeCell ref="A181:A183"/>
    <mergeCell ref="A185:A187"/>
    <mergeCell ref="A189:A195"/>
    <mergeCell ref="A197:A199"/>
    <mergeCell ref="A201:A203"/>
    <mergeCell ref="A205:A210"/>
    <mergeCell ref="A212:A214"/>
    <mergeCell ref="B4:B13"/>
    <mergeCell ref="B15:B20"/>
    <mergeCell ref="B22:B27"/>
    <mergeCell ref="B29:B37"/>
    <mergeCell ref="B39:B47"/>
    <mergeCell ref="B49:B57"/>
    <mergeCell ref="B59:B64"/>
    <mergeCell ref="B66:B71"/>
    <mergeCell ref="B73:B81"/>
    <mergeCell ref="B83:B91"/>
    <mergeCell ref="B93:B102"/>
    <mergeCell ref="B104:B112"/>
    <mergeCell ref="B114:B128"/>
    <mergeCell ref="B130:B138"/>
    <mergeCell ref="B140:B145"/>
    <mergeCell ref="B147:B152"/>
    <mergeCell ref="B154:B156"/>
    <mergeCell ref="B158:B160"/>
    <mergeCell ref="B162:B164"/>
    <mergeCell ref="B166:B167"/>
    <mergeCell ref="B169:B171"/>
    <mergeCell ref="B173:B175"/>
    <mergeCell ref="B177:B179"/>
    <mergeCell ref="B181:B183"/>
    <mergeCell ref="B185:B187"/>
    <mergeCell ref="B189:B195"/>
    <mergeCell ref="B197:B199"/>
    <mergeCell ref="B201:B203"/>
    <mergeCell ref="B205:B210"/>
    <mergeCell ref="B212:B214"/>
    <mergeCell ref="C4:C13"/>
    <mergeCell ref="C15:C20"/>
    <mergeCell ref="C22:C27"/>
    <mergeCell ref="C29:C37"/>
    <mergeCell ref="C39:C47"/>
    <mergeCell ref="C49:C57"/>
    <mergeCell ref="C59:C64"/>
    <mergeCell ref="C66:C71"/>
    <mergeCell ref="C73:C81"/>
    <mergeCell ref="C83:C91"/>
    <mergeCell ref="C93:C102"/>
    <mergeCell ref="C104:C112"/>
    <mergeCell ref="C114:C128"/>
    <mergeCell ref="C130:C138"/>
    <mergeCell ref="C140:C145"/>
    <mergeCell ref="C147:C152"/>
    <mergeCell ref="C154:C156"/>
    <mergeCell ref="C158:C160"/>
    <mergeCell ref="C162:C164"/>
    <mergeCell ref="C166:C167"/>
    <mergeCell ref="C169:C171"/>
    <mergeCell ref="C173:C175"/>
    <mergeCell ref="C177:C179"/>
    <mergeCell ref="C181:C183"/>
    <mergeCell ref="C185:C187"/>
    <mergeCell ref="C189:C195"/>
    <mergeCell ref="C197:C199"/>
    <mergeCell ref="C201:C203"/>
    <mergeCell ref="C205:C210"/>
    <mergeCell ref="C212:C214"/>
    <mergeCell ref="D4:D13"/>
    <mergeCell ref="D15:D20"/>
    <mergeCell ref="D22:D27"/>
    <mergeCell ref="D29:D37"/>
    <mergeCell ref="D39:D47"/>
    <mergeCell ref="D49:D57"/>
    <mergeCell ref="D59:D64"/>
    <mergeCell ref="D66:D71"/>
    <mergeCell ref="D73:D81"/>
    <mergeCell ref="D83:D91"/>
    <mergeCell ref="D93:D102"/>
    <mergeCell ref="D104:D112"/>
    <mergeCell ref="D114:D128"/>
    <mergeCell ref="D130:D138"/>
    <mergeCell ref="D140:D145"/>
    <mergeCell ref="D147:D152"/>
    <mergeCell ref="D154:D156"/>
    <mergeCell ref="D158:D160"/>
    <mergeCell ref="D162:D164"/>
    <mergeCell ref="D166:D167"/>
    <mergeCell ref="D169:D171"/>
    <mergeCell ref="D173:D175"/>
    <mergeCell ref="D177:D179"/>
    <mergeCell ref="D181:D183"/>
    <mergeCell ref="D185:D187"/>
    <mergeCell ref="D189:D195"/>
    <mergeCell ref="D197:D199"/>
    <mergeCell ref="D201:D203"/>
    <mergeCell ref="D205:D210"/>
    <mergeCell ref="D212:D214"/>
  </mergeCells>
  <printOptions/>
  <pageMargins left="0.66875" right="0.6298611111111111" top="0.5902777777777778" bottom="0.39305555555555555" header="0.275" footer="0.236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2022-07-06T05:54:23Z</dcterms:created>
  <dcterms:modified xsi:type="dcterms:W3CDTF">2023-05-23T02:03:31Z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I">
    <vt:lpwstr>130124A2108D43BE9C7DD02B152D720B_13</vt:lpwstr>
  </property>
  <property fmtid="{D5CDD505-2E9C-101B-9397-08002B2CF9AE}" pid="6" name="KSOProductBuildV">
    <vt:lpwstr>2052-11.1.0.14309</vt:lpwstr>
  </property>
</Properties>
</file>