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840" tabRatio="668" activeTab="7"/>
  </bookViews>
  <sheets>
    <sheet name="高中语文" sheetId="1" r:id="rId1"/>
    <sheet name="高中语文 (应届岗)" sheetId="2" r:id="rId2"/>
    <sheet name="高中数学" sheetId="3" r:id="rId3"/>
    <sheet name="高中数学 (应届岗)" sheetId="4" r:id="rId4"/>
    <sheet name="高中英语" sheetId="5" r:id="rId5"/>
    <sheet name="高中英语 (应届岗)" sheetId="6" r:id="rId6"/>
    <sheet name="高中物理" sheetId="7" r:id="rId7"/>
    <sheet name="高中物理 (应届岗)" sheetId="8" r:id="rId8"/>
    <sheet name="高中化学" sheetId="9" r:id="rId9"/>
    <sheet name="高中政治" sheetId="10" r:id="rId10"/>
    <sheet name="高中政治 (应届岗)" sheetId="11" r:id="rId11"/>
    <sheet name="高中历史" sheetId="12" r:id="rId12"/>
    <sheet name="高中历史 (应届岗)" sheetId="13" r:id="rId13"/>
    <sheet name="高中地理" sheetId="14" r:id="rId14"/>
    <sheet name="高中生物" sheetId="15" r:id="rId15"/>
    <sheet name="高中生物 (应届岗)" sheetId="16" r:id="rId16"/>
    <sheet name="高中音乐" sheetId="17" r:id="rId17"/>
    <sheet name="高中体育" sheetId="18" r:id="rId18"/>
    <sheet name="高中美术" sheetId="19" r:id="rId19"/>
    <sheet name="高中信息技术" sheetId="20" r:id="rId20"/>
  </sheets>
  <definedNames>
    <definedName name="_xlnm._FilterDatabase" localSheetId="13" hidden="1">'高中地理'!$A$6:$K$6</definedName>
    <definedName name="_xlnm._FilterDatabase" localSheetId="8" hidden="1">'高中化学'!$A$6:$K$6</definedName>
    <definedName name="_xlnm._FilterDatabase" localSheetId="18" hidden="1">'高中美术'!$A$5:$K$5</definedName>
    <definedName name="_xlnm._FilterDatabase" localSheetId="14" hidden="1">'高中生物'!$A$5:$K$5</definedName>
    <definedName name="_xlnm._FilterDatabase" localSheetId="2" hidden="1">'高中数学'!$A$5:$K$5</definedName>
    <definedName name="_xlnm._FilterDatabase" localSheetId="3" hidden="1">'高中数学 (应届岗)'!$A$5:$K$5</definedName>
    <definedName name="_xlnm._FilterDatabase" localSheetId="17" hidden="1">'高中体育'!$A$5:$K$5</definedName>
    <definedName name="_xlnm._FilterDatabase" localSheetId="19" hidden="1">'高中信息技术'!$A$5:$K$5</definedName>
    <definedName name="_xlnm._FilterDatabase" localSheetId="16" hidden="1">'高中音乐'!$A$5:$K$5</definedName>
    <definedName name="_xlnm._FilterDatabase" localSheetId="4" hidden="1">'高中英语'!$A$5:$K$5</definedName>
    <definedName name="_xlnm._FilterDatabase" localSheetId="5" hidden="1">'高中英语 (应届岗)'!$A$5:$K$5</definedName>
    <definedName name="_xlnm._FilterDatabase" localSheetId="0" hidden="1">'高中语文'!$A$5:$K$5</definedName>
    <definedName name="_xlnm._FilterDatabase" localSheetId="1" hidden="1">'高中语文 (应届岗)'!$A$5:$K$5</definedName>
  </definedNames>
  <calcPr fullCalcOnLoad="1"/>
</workbook>
</file>

<file path=xl/sharedStrings.xml><?xml version="1.0" encoding="utf-8"?>
<sst xmlns="http://schemas.openxmlformats.org/spreadsheetml/2006/main" count="476" uniqueCount="172">
  <si>
    <t>周萍</t>
  </si>
  <si>
    <t>陈章栋</t>
  </si>
  <si>
    <t>李新梅</t>
  </si>
  <si>
    <t>张婧</t>
  </si>
  <si>
    <t>魏淑芳</t>
  </si>
  <si>
    <t>陈鑫</t>
  </si>
  <si>
    <t>谢恬</t>
  </si>
  <si>
    <t>董敏星</t>
  </si>
  <si>
    <t>黄颖清</t>
  </si>
  <si>
    <t>黄湜伊</t>
  </si>
  <si>
    <t>段佳妮</t>
  </si>
  <si>
    <t>侯乐安</t>
  </si>
  <si>
    <t>蒋广旗</t>
  </si>
  <si>
    <t>周丹君</t>
  </si>
  <si>
    <t>闵茹岩</t>
  </si>
  <si>
    <t>康灵</t>
  </si>
  <si>
    <t>廖师师</t>
  </si>
  <si>
    <t>肖宾</t>
  </si>
  <si>
    <t>肖欣</t>
  </si>
  <si>
    <t>左林北</t>
  </si>
  <si>
    <t>龚紫青</t>
  </si>
  <si>
    <t>涂梓宣</t>
  </si>
  <si>
    <t>陈洁蕾</t>
  </si>
  <si>
    <t>孙梦莹</t>
  </si>
  <si>
    <t>欧阳翠</t>
  </si>
  <si>
    <t>邓威</t>
  </si>
  <si>
    <t>蒋锦</t>
  </si>
  <si>
    <t>罗琦</t>
  </si>
  <si>
    <t>陈晶</t>
  </si>
  <si>
    <t>2020年泰和县全省统一招聘教师考试总成绩汇总表</t>
  </si>
  <si>
    <t>序号</t>
  </si>
  <si>
    <t>考试总
成绩</t>
  </si>
  <si>
    <t>总分
排名</t>
  </si>
  <si>
    <t>备注</t>
  </si>
  <si>
    <t>笔试折算分</t>
  </si>
  <si>
    <t>面试折算分</t>
  </si>
  <si>
    <t>（招录4人）</t>
  </si>
  <si>
    <t>学科专业
成绩</t>
  </si>
  <si>
    <t>面试折算分</t>
  </si>
  <si>
    <r>
      <t>面试成绩
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</si>
  <si>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</si>
  <si>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t>序号</t>
  </si>
  <si>
    <t>考试总
成绩</t>
  </si>
  <si>
    <t>总分
排名</t>
  </si>
  <si>
    <t>备注</t>
  </si>
  <si>
    <t>笔试折算分</t>
  </si>
  <si>
    <t>（招录2人）</t>
  </si>
  <si>
    <t>综合知识
成绩</t>
  </si>
  <si>
    <t>（招录6人）</t>
  </si>
  <si>
    <t>2020年泰和县全省统一招聘教师考试总成绩汇总表</t>
  </si>
  <si>
    <t>序号</t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</si>
  <si>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</si>
  <si>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
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</si>
  <si>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考试总
成绩</t>
  </si>
  <si>
    <t>总分
排名</t>
  </si>
  <si>
    <t>备注</t>
  </si>
  <si>
    <t>综合知识成绩</t>
  </si>
  <si>
    <t>学科专业
成绩</t>
  </si>
  <si>
    <t>笔试折算分</t>
  </si>
  <si>
    <t>面试折算分</t>
  </si>
  <si>
    <t>（招录3人）</t>
  </si>
  <si>
    <t>张子怡</t>
  </si>
  <si>
    <t>序号</t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</si>
  <si>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</si>
  <si>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t>考试总
成绩</t>
  </si>
  <si>
    <t>总分
排名</t>
  </si>
  <si>
    <t>备注</t>
  </si>
  <si>
    <t>综合知识成绩</t>
  </si>
  <si>
    <t>总成绩</t>
  </si>
  <si>
    <t>笔试折算分</t>
  </si>
  <si>
    <t>面试成绩</t>
  </si>
  <si>
    <t>（招录1人）</t>
  </si>
  <si>
    <t>2020年泰和县全省统一招聘教师考试总成绩汇总表</t>
  </si>
  <si>
    <t>刘婷</t>
  </si>
  <si>
    <t>刘芳</t>
  </si>
  <si>
    <t>李林</t>
  </si>
  <si>
    <t>徐希希</t>
  </si>
  <si>
    <t>姚欣</t>
  </si>
  <si>
    <t>刘明霞</t>
  </si>
  <si>
    <t>彭璐</t>
  </si>
  <si>
    <t>刘慧娟</t>
  </si>
  <si>
    <t>欧阳琳</t>
  </si>
  <si>
    <t>钟茜</t>
  </si>
  <si>
    <t>蒋蔚卿</t>
  </si>
  <si>
    <t>叶静仪</t>
  </si>
  <si>
    <t>胡国英</t>
  </si>
  <si>
    <t>王腾</t>
  </si>
  <si>
    <t>胡云</t>
  </si>
  <si>
    <t>刘丹凤</t>
  </si>
  <si>
    <t>朱婧</t>
  </si>
  <si>
    <t>刘雨露</t>
  </si>
  <si>
    <t>张祖萌</t>
  </si>
  <si>
    <t>欧阳璎</t>
  </si>
  <si>
    <t>曾艳晴</t>
  </si>
  <si>
    <t>肖璟</t>
  </si>
  <si>
    <t>傅敏红</t>
  </si>
  <si>
    <t>袁梅鑫子</t>
  </si>
  <si>
    <t>易佳雯</t>
  </si>
  <si>
    <t>肖能兴</t>
  </si>
  <si>
    <t>王翠翠</t>
  </si>
  <si>
    <t>万顺理</t>
  </si>
  <si>
    <t>肖姝</t>
  </si>
  <si>
    <t>张波</t>
  </si>
  <si>
    <t>康馨月</t>
  </si>
  <si>
    <t>廖梦云</t>
  </si>
  <si>
    <t>曾露</t>
  </si>
  <si>
    <t>曾俊</t>
  </si>
  <si>
    <t>刘玲</t>
  </si>
  <si>
    <t>周玉</t>
  </si>
  <si>
    <t>姚小圆</t>
  </si>
  <si>
    <t>王香香</t>
  </si>
  <si>
    <t>高瑶</t>
  </si>
  <si>
    <t>黄金梅</t>
  </si>
  <si>
    <t>匡丽兰</t>
  </si>
  <si>
    <t>肖兰珍</t>
  </si>
  <si>
    <t>邓维</t>
  </si>
  <si>
    <t>刘本燕</t>
  </si>
  <si>
    <t>曾熙</t>
  </si>
  <si>
    <t>罗茜</t>
  </si>
  <si>
    <t>陈文娟</t>
  </si>
  <si>
    <t>周学胜</t>
  </si>
  <si>
    <t>吴美芳</t>
  </si>
  <si>
    <t>胡丽萍</t>
  </si>
  <si>
    <t>肖晓萍</t>
  </si>
  <si>
    <t>肖倩雯</t>
  </si>
  <si>
    <t>匡蓉荣</t>
  </si>
  <si>
    <t>杨云莲</t>
  </si>
  <si>
    <t>李重林</t>
  </si>
  <si>
    <t>阙丽梅</t>
  </si>
  <si>
    <t>曾静雯</t>
  </si>
  <si>
    <t>刘清</t>
  </si>
  <si>
    <t>刘文涛</t>
  </si>
  <si>
    <t>张爱思</t>
  </si>
  <si>
    <t>陈泓伶</t>
  </si>
  <si>
    <t>张燕萍</t>
  </si>
  <si>
    <t>周茵</t>
  </si>
  <si>
    <t>匡星</t>
  </si>
  <si>
    <t>肖乔青</t>
  </si>
  <si>
    <t>邱侠</t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</si>
  <si>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</si>
  <si>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
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</si>
  <si>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学科专业
成绩</t>
  </si>
  <si>
    <r>
      <t>学科：</t>
    </r>
    <r>
      <rPr>
        <b/>
        <sz val="14"/>
        <rFont val="宋体"/>
        <family val="0"/>
      </rPr>
      <t>高中语文</t>
    </r>
  </si>
  <si>
    <t>综合知识
成绩</t>
  </si>
  <si>
    <r>
      <t>学科：</t>
    </r>
    <r>
      <rPr>
        <b/>
        <sz val="14"/>
        <rFont val="宋体"/>
        <family val="0"/>
      </rPr>
      <t>高中语文 (应届岗)</t>
    </r>
  </si>
  <si>
    <t>综合知识
成绩</t>
  </si>
  <si>
    <t>（招录2人）</t>
  </si>
  <si>
    <r>
      <t>学科：</t>
    </r>
    <r>
      <rPr>
        <b/>
        <sz val="14"/>
        <rFont val="宋体"/>
        <family val="0"/>
      </rPr>
      <t>高中数学 (应届岗)</t>
    </r>
  </si>
  <si>
    <r>
      <t>学科：</t>
    </r>
    <r>
      <rPr>
        <b/>
        <sz val="14"/>
        <rFont val="宋体"/>
        <family val="0"/>
      </rPr>
      <t>高中数学</t>
    </r>
  </si>
  <si>
    <r>
      <t>学科：</t>
    </r>
    <r>
      <rPr>
        <b/>
        <sz val="14"/>
        <rFont val="宋体"/>
        <family val="0"/>
      </rPr>
      <t>高中英语</t>
    </r>
  </si>
  <si>
    <t>综合知识
成绩</t>
  </si>
  <si>
    <r>
      <t>学科：</t>
    </r>
    <r>
      <rPr>
        <b/>
        <sz val="14"/>
        <rFont val="宋体"/>
        <family val="0"/>
      </rPr>
      <t>高中英语 (应届岗)</t>
    </r>
  </si>
  <si>
    <r>
      <t>学科：</t>
    </r>
    <r>
      <rPr>
        <b/>
        <sz val="14"/>
        <rFont val="宋体"/>
        <family val="0"/>
      </rPr>
      <t>高中物理</t>
    </r>
  </si>
  <si>
    <r>
      <t>学科：</t>
    </r>
    <r>
      <rPr>
        <b/>
        <sz val="14"/>
        <rFont val="宋体"/>
        <family val="0"/>
      </rPr>
      <t>高中物理(应届岗)</t>
    </r>
  </si>
  <si>
    <r>
      <t>学科：</t>
    </r>
    <r>
      <rPr>
        <b/>
        <sz val="14"/>
        <rFont val="宋体"/>
        <family val="0"/>
      </rPr>
      <t>高中化学</t>
    </r>
  </si>
  <si>
    <r>
      <t>学科：</t>
    </r>
    <r>
      <rPr>
        <b/>
        <sz val="14"/>
        <rFont val="宋体"/>
        <family val="0"/>
      </rPr>
      <t>高中政治</t>
    </r>
  </si>
  <si>
    <r>
      <t>学科：</t>
    </r>
    <r>
      <rPr>
        <b/>
        <sz val="14"/>
        <rFont val="宋体"/>
        <family val="0"/>
      </rPr>
      <t>高中政治(应届岗)</t>
    </r>
  </si>
  <si>
    <r>
      <t>学科：</t>
    </r>
    <r>
      <rPr>
        <b/>
        <sz val="14"/>
        <rFont val="宋体"/>
        <family val="0"/>
      </rPr>
      <t>高中历史</t>
    </r>
  </si>
  <si>
    <r>
      <t>学科：</t>
    </r>
    <r>
      <rPr>
        <b/>
        <sz val="14"/>
        <rFont val="宋体"/>
        <family val="0"/>
      </rPr>
      <t>高中历史(应届岗)</t>
    </r>
  </si>
  <si>
    <r>
      <t>学科：</t>
    </r>
    <r>
      <rPr>
        <b/>
        <sz val="14"/>
        <rFont val="宋体"/>
        <family val="0"/>
      </rPr>
      <t>高中地理</t>
    </r>
  </si>
  <si>
    <r>
      <t>学科：</t>
    </r>
    <r>
      <rPr>
        <b/>
        <sz val="14"/>
        <rFont val="宋体"/>
        <family val="0"/>
      </rPr>
      <t>高中生物</t>
    </r>
  </si>
  <si>
    <r>
      <t>学科：</t>
    </r>
    <r>
      <rPr>
        <b/>
        <sz val="14"/>
        <rFont val="宋体"/>
        <family val="0"/>
      </rPr>
      <t>高中生物(应届岗)</t>
    </r>
  </si>
  <si>
    <r>
      <t>学科：</t>
    </r>
    <r>
      <rPr>
        <b/>
        <sz val="14"/>
        <rFont val="宋体"/>
        <family val="0"/>
      </rPr>
      <t>高中音乐</t>
    </r>
  </si>
  <si>
    <r>
      <t>学科：</t>
    </r>
    <r>
      <rPr>
        <b/>
        <sz val="14"/>
        <rFont val="宋体"/>
        <family val="0"/>
      </rPr>
      <t>高中体育</t>
    </r>
  </si>
  <si>
    <r>
      <t>学科：</t>
    </r>
    <r>
      <rPr>
        <b/>
        <sz val="14"/>
        <rFont val="宋体"/>
        <family val="0"/>
      </rPr>
      <t>高中美术</t>
    </r>
  </si>
  <si>
    <r>
      <t>学科：</t>
    </r>
    <r>
      <rPr>
        <b/>
        <sz val="14"/>
        <rFont val="宋体"/>
        <family val="0"/>
      </rPr>
      <t>高中信息技术</t>
    </r>
  </si>
  <si>
    <t>张赛清</t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</si>
  <si>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40%</t>
    </r>
  </si>
  <si>
    <r>
      <t>面试成绩
（占6</t>
    </r>
    <r>
      <rPr>
        <sz val="10"/>
        <rFont val="Times New Roman"/>
        <family val="1"/>
      </rPr>
      <t>0%</t>
    </r>
    <r>
      <rPr>
        <sz val="10"/>
        <rFont val="宋体"/>
        <family val="0"/>
      </rPr>
      <t>）</t>
    </r>
  </si>
  <si>
    <t>入闱体检</t>
  </si>
  <si>
    <t xml:space="preserve">    根据全省中小学教师招聘公告精神，高中化学（应届岗位）拟聘人数小于计划数，剩余1名计划数用于高中化学岗位招聘。原高中化学岗位招录3人，现招录4人。</t>
  </si>
  <si>
    <t xml:space="preserve">    根据全省中小学教师招聘公告精神，高中化学（应届岗位）拟聘人数小于计划数， 剩余1名计划数用于高中化学岗位招聘。原高中化学岗位招录3人，现招录4人。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</si>
</sst>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</numFmts>
  <fonts count="28"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Calibri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shrinkToFit="1"/>
    </xf>
    <xf numFmtId="181" fontId="8" fillId="0" borderId="11" xfId="0" applyNumberFormat="1" applyFont="1" applyFill="1" applyBorder="1" applyAlignment="1">
      <alignment horizontal="center" vertical="center" shrinkToFit="1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vertical="center" shrinkToFit="1"/>
    </xf>
    <xf numFmtId="181" fontId="8" fillId="0" borderId="11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81" fontId="1" fillId="0" borderId="11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6" sqref="B6:B11"/>
    </sheetView>
  </sheetViews>
  <sheetFormatPr defaultColWidth="9.00390625" defaultRowHeight="13.5"/>
  <cols>
    <col min="1" max="1" width="5.25390625" style="1" customWidth="1"/>
    <col min="2" max="2" width="7.00390625" style="1" customWidth="1"/>
    <col min="3" max="7" width="8.75390625" style="1" customWidth="1"/>
    <col min="8" max="8" width="8.00390625" style="1" customWidth="1"/>
    <col min="9" max="9" width="7.875" style="15" customWidth="1"/>
    <col min="10" max="11" width="7.50390625" style="1" customWidth="1"/>
    <col min="12" max="16384" width="9.00390625" style="1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48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142</v>
      </c>
      <c r="C3"/>
      <c r="D3"/>
      <c r="E3"/>
      <c r="F3"/>
      <c r="G3"/>
      <c r="H3"/>
      <c r="I3" s="14"/>
      <c r="J3"/>
      <c r="K3"/>
    </row>
    <row r="4" spans="1:11" s="2" customFormat="1" ht="33" customHeight="1">
      <c r="A4" s="19" t="s">
        <v>62</v>
      </c>
      <c r="B4" s="21" t="s">
        <v>63</v>
      </c>
      <c r="C4" s="23" t="s">
        <v>40</v>
      </c>
      <c r="D4" s="24"/>
      <c r="E4" s="24"/>
      <c r="F4" s="25"/>
      <c r="G4" s="21" t="s">
        <v>39</v>
      </c>
      <c r="H4" s="21"/>
      <c r="I4" s="26" t="s">
        <v>64</v>
      </c>
      <c r="J4" s="22" t="s">
        <v>65</v>
      </c>
      <c r="K4" s="29" t="s">
        <v>66</v>
      </c>
    </row>
    <row r="5" spans="1:11" s="2" customFormat="1" ht="27.75" customHeight="1">
      <c r="A5" s="20"/>
      <c r="B5" s="22"/>
      <c r="C5" s="4" t="s">
        <v>47</v>
      </c>
      <c r="D5" s="4" t="s">
        <v>37</v>
      </c>
      <c r="E5" s="4" t="s">
        <v>68</v>
      </c>
      <c r="F5" s="5" t="s">
        <v>69</v>
      </c>
      <c r="G5" s="4" t="s">
        <v>70</v>
      </c>
      <c r="H5" s="5" t="s">
        <v>38</v>
      </c>
      <c r="I5" s="27"/>
      <c r="J5" s="28"/>
      <c r="K5" s="30"/>
    </row>
    <row r="6" spans="1:11" s="8" customFormat="1" ht="30" customHeight="1">
      <c r="A6" s="9">
        <v>1</v>
      </c>
      <c r="B6" s="9" t="s">
        <v>75</v>
      </c>
      <c r="C6" s="9">
        <v>87.5</v>
      </c>
      <c r="D6" s="9">
        <v>65.5</v>
      </c>
      <c r="E6" s="9">
        <f aca="true" t="shared" si="0" ref="E6:E18">SUM(C6:D6)</f>
        <v>153</v>
      </c>
      <c r="F6" s="9">
        <f aca="true" t="shared" si="1" ref="F6:F18">E6/2*0.5</f>
        <v>38.25</v>
      </c>
      <c r="G6" s="9">
        <v>81.4</v>
      </c>
      <c r="H6" s="6">
        <f aca="true" t="shared" si="2" ref="H6:H18">G6*0.5</f>
        <v>40.7</v>
      </c>
      <c r="I6" s="13">
        <f aca="true" t="shared" si="3" ref="I6:I18">F6+H6</f>
        <v>78.95</v>
      </c>
      <c r="J6" s="6">
        <v>1</v>
      </c>
      <c r="K6" s="7" t="s">
        <v>169</v>
      </c>
    </row>
    <row r="7" spans="1:11" s="8" customFormat="1" ht="30" customHeight="1">
      <c r="A7" s="9">
        <v>2</v>
      </c>
      <c r="B7" s="9" t="s">
        <v>73</v>
      </c>
      <c r="C7" s="9">
        <v>79</v>
      </c>
      <c r="D7" s="9">
        <v>68</v>
      </c>
      <c r="E7" s="9">
        <f t="shared" si="0"/>
        <v>147</v>
      </c>
      <c r="F7" s="9">
        <f t="shared" si="1"/>
        <v>36.75</v>
      </c>
      <c r="G7" s="9">
        <v>82.2</v>
      </c>
      <c r="H7" s="6">
        <f t="shared" si="2"/>
        <v>41.1</v>
      </c>
      <c r="I7" s="13">
        <f t="shared" si="3"/>
        <v>77.85</v>
      </c>
      <c r="J7" s="6">
        <v>2</v>
      </c>
      <c r="K7" s="7" t="s">
        <v>169</v>
      </c>
    </row>
    <row r="8" spans="1:11" s="8" customFormat="1" ht="30" customHeight="1">
      <c r="A8" s="9">
        <v>3</v>
      </c>
      <c r="B8" s="9" t="s">
        <v>76</v>
      </c>
      <c r="C8" s="9">
        <v>85</v>
      </c>
      <c r="D8" s="9">
        <v>57</v>
      </c>
      <c r="E8" s="9">
        <f t="shared" si="0"/>
        <v>142</v>
      </c>
      <c r="F8" s="9">
        <f t="shared" si="1"/>
        <v>35.5</v>
      </c>
      <c r="G8" s="9">
        <v>80.8</v>
      </c>
      <c r="H8" s="6">
        <f t="shared" si="2"/>
        <v>40.4</v>
      </c>
      <c r="I8" s="13">
        <f t="shared" si="3"/>
        <v>75.9</v>
      </c>
      <c r="J8" s="6">
        <v>4</v>
      </c>
      <c r="K8" s="7" t="s">
        <v>169</v>
      </c>
    </row>
    <row r="9" spans="1:11" s="8" customFormat="1" ht="30" customHeight="1">
      <c r="A9" s="9">
        <v>4</v>
      </c>
      <c r="B9" s="9" t="s">
        <v>77</v>
      </c>
      <c r="C9" s="9">
        <v>73.5</v>
      </c>
      <c r="D9" s="9">
        <v>66</v>
      </c>
      <c r="E9" s="9">
        <f t="shared" si="0"/>
        <v>139.5</v>
      </c>
      <c r="F9" s="9">
        <f t="shared" si="1"/>
        <v>34.875</v>
      </c>
      <c r="G9" s="9">
        <v>82.8</v>
      </c>
      <c r="H9" s="6">
        <f t="shared" si="2"/>
        <v>41.4</v>
      </c>
      <c r="I9" s="13">
        <f t="shared" si="3"/>
        <v>76.275</v>
      </c>
      <c r="J9" s="6">
        <v>3</v>
      </c>
      <c r="K9" s="7" t="s">
        <v>169</v>
      </c>
    </row>
    <row r="10" spans="1:11" s="8" customFormat="1" ht="30" customHeight="1">
      <c r="A10" s="9">
        <v>5</v>
      </c>
      <c r="B10" s="9" t="s">
        <v>78</v>
      </c>
      <c r="C10" s="9">
        <v>82</v>
      </c>
      <c r="D10" s="9">
        <v>54.5</v>
      </c>
      <c r="E10" s="9">
        <f t="shared" si="0"/>
        <v>136.5</v>
      </c>
      <c r="F10" s="9">
        <f t="shared" si="1"/>
        <v>34.125</v>
      </c>
      <c r="G10" s="9">
        <v>81.4</v>
      </c>
      <c r="H10" s="6">
        <f t="shared" si="2"/>
        <v>40.7</v>
      </c>
      <c r="I10" s="13">
        <f t="shared" si="3"/>
        <v>74.825</v>
      </c>
      <c r="J10" s="6">
        <v>6</v>
      </c>
      <c r="K10" s="7" t="s">
        <v>169</v>
      </c>
    </row>
    <row r="11" spans="1:11" s="8" customFormat="1" ht="30" customHeight="1">
      <c r="A11" s="9">
        <v>6</v>
      </c>
      <c r="B11" s="9" t="s">
        <v>79</v>
      </c>
      <c r="C11" s="9">
        <v>72</v>
      </c>
      <c r="D11" s="9">
        <v>63</v>
      </c>
      <c r="E11" s="9">
        <f t="shared" si="0"/>
        <v>135</v>
      </c>
      <c r="F11" s="9">
        <f t="shared" si="1"/>
        <v>33.75</v>
      </c>
      <c r="G11" s="9">
        <v>82.6</v>
      </c>
      <c r="H11" s="6">
        <f t="shared" si="2"/>
        <v>41.3</v>
      </c>
      <c r="I11" s="13">
        <f t="shared" si="3"/>
        <v>75.05</v>
      </c>
      <c r="J11" s="6">
        <v>5</v>
      </c>
      <c r="K11" s="7" t="s">
        <v>169</v>
      </c>
    </row>
    <row r="12" spans="1:11" s="8" customFormat="1" ht="30" customHeight="1">
      <c r="A12" s="9">
        <v>7</v>
      </c>
      <c r="B12" s="9" t="s">
        <v>80</v>
      </c>
      <c r="C12" s="9">
        <v>67</v>
      </c>
      <c r="D12" s="9">
        <v>62</v>
      </c>
      <c r="E12" s="9">
        <f t="shared" si="0"/>
        <v>129</v>
      </c>
      <c r="F12" s="9">
        <f t="shared" si="1"/>
        <v>32.25</v>
      </c>
      <c r="G12" s="9">
        <v>82</v>
      </c>
      <c r="H12" s="6">
        <f t="shared" si="2"/>
        <v>41</v>
      </c>
      <c r="I12" s="13">
        <f t="shared" si="3"/>
        <v>73.25</v>
      </c>
      <c r="J12" s="6"/>
      <c r="K12" s="7"/>
    </row>
    <row r="13" spans="1:11" s="8" customFormat="1" ht="30" customHeight="1">
      <c r="A13" s="9">
        <v>8</v>
      </c>
      <c r="B13" s="9" t="s">
        <v>81</v>
      </c>
      <c r="C13" s="9">
        <v>60.5</v>
      </c>
      <c r="D13" s="9">
        <v>59.5</v>
      </c>
      <c r="E13" s="9">
        <f t="shared" si="0"/>
        <v>120</v>
      </c>
      <c r="F13" s="9">
        <f t="shared" si="1"/>
        <v>30</v>
      </c>
      <c r="G13" s="9">
        <v>82.2</v>
      </c>
      <c r="H13" s="6">
        <f t="shared" si="2"/>
        <v>41.1</v>
      </c>
      <c r="I13" s="13">
        <f t="shared" si="3"/>
        <v>71.1</v>
      </c>
      <c r="J13" s="6"/>
      <c r="K13" s="7"/>
    </row>
    <row r="14" spans="1:11" s="8" customFormat="1" ht="30" customHeight="1">
      <c r="A14" s="9">
        <v>9</v>
      </c>
      <c r="B14" s="9" t="s">
        <v>82</v>
      </c>
      <c r="C14" s="9">
        <v>52</v>
      </c>
      <c r="D14" s="9">
        <v>66</v>
      </c>
      <c r="E14" s="9">
        <f t="shared" si="0"/>
        <v>118</v>
      </c>
      <c r="F14" s="9">
        <f t="shared" si="1"/>
        <v>29.5</v>
      </c>
      <c r="G14" s="9">
        <v>85</v>
      </c>
      <c r="H14" s="6">
        <f t="shared" si="2"/>
        <v>42.5</v>
      </c>
      <c r="I14" s="13">
        <f t="shared" si="3"/>
        <v>72</v>
      </c>
      <c r="J14" s="6"/>
      <c r="K14" s="7"/>
    </row>
    <row r="15" spans="1:11" s="8" customFormat="1" ht="30" customHeight="1">
      <c r="A15" s="9">
        <v>10</v>
      </c>
      <c r="B15" s="9" t="s">
        <v>83</v>
      </c>
      <c r="C15" s="9">
        <v>58.5</v>
      </c>
      <c r="D15" s="9">
        <v>57.5</v>
      </c>
      <c r="E15" s="9">
        <f t="shared" si="0"/>
        <v>116</v>
      </c>
      <c r="F15" s="9">
        <f t="shared" si="1"/>
        <v>29</v>
      </c>
      <c r="G15" s="9">
        <v>80.2</v>
      </c>
      <c r="H15" s="6">
        <f t="shared" si="2"/>
        <v>40.1</v>
      </c>
      <c r="I15" s="13">
        <f t="shared" si="3"/>
        <v>69.1</v>
      </c>
      <c r="J15" s="6"/>
      <c r="K15" s="7"/>
    </row>
    <row r="16" spans="1:11" s="8" customFormat="1" ht="30" customHeight="1">
      <c r="A16" s="9">
        <v>11</v>
      </c>
      <c r="B16" s="9" t="s">
        <v>84</v>
      </c>
      <c r="C16" s="9">
        <v>54</v>
      </c>
      <c r="D16" s="9">
        <v>60</v>
      </c>
      <c r="E16" s="9">
        <f t="shared" si="0"/>
        <v>114</v>
      </c>
      <c r="F16" s="9">
        <f t="shared" si="1"/>
        <v>28.5</v>
      </c>
      <c r="G16" s="9">
        <v>79.6</v>
      </c>
      <c r="H16" s="6">
        <f t="shared" si="2"/>
        <v>39.8</v>
      </c>
      <c r="I16" s="13">
        <f t="shared" si="3"/>
        <v>68.3</v>
      </c>
      <c r="J16" s="6"/>
      <c r="K16" s="7"/>
    </row>
    <row r="17" spans="1:11" s="8" customFormat="1" ht="30" customHeight="1">
      <c r="A17" s="9">
        <v>12</v>
      </c>
      <c r="B17" s="9" t="s">
        <v>85</v>
      </c>
      <c r="C17" s="9">
        <v>63.5</v>
      </c>
      <c r="D17" s="9">
        <v>50</v>
      </c>
      <c r="E17" s="9">
        <f t="shared" si="0"/>
        <v>113.5</v>
      </c>
      <c r="F17" s="9">
        <f t="shared" si="1"/>
        <v>28.375</v>
      </c>
      <c r="G17" s="9">
        <v>77.2</v>
      </c>
      <c r="H17" s="6">
        <f t="shared" si="2"/>
        <v>38.6</v>
      </c>
      <c r="I17" s="13">
        <f t="shared" si="3"/>
        <v>66.975</v>
      </c>
      <c r="J17" s="6"/>
      <c r="K17" s="7"/>
    </row>
    <row r="18" spans="1:11" s="8" customFormat="1" ht="30" customHeight="1">
      <c r="A18" s="9">
        <v>13</v>
      </c>
      <c r="B18" s="9" t="s">
        <v>86</v>
      </c>
      <c r="C18" s="9">
        <v>47</v>
      </c>
      <c r="D18" s="9">
        <v>57.5</v>
      </c>
      <c r="E18" s="9">
        <f t="shared" si="0"/>
        <v>104.5</v>
      </c>
      <c r="F18" s="9">
        <f t="shared" si="1"/>
        <v>26.125</v>
      </c>
      <c r="G18" s="9">
        <v>76.2</v>
      </c>
      <c r="H18" s="6">
        <f t="shared" si="2"/>
        <v>38.1</v>
      </c>
      <c r="I18" s="13">
        <f t="shared" si="3"/>
        <v>64.225</v>
      </c>
      <c r="J18" s="6"/>
      <c r="K18" s="7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6" sqref="B6:B7"/>
    </sheetView>
  </sheetViews>
  <sheetFormatPr defaultColWidth="9.00390625" defaultRowHeight="13.5"/>
  <cols>
    <col min="1" max="1" width="4.625" style="0" customWidth="1"/>
    <col min="2" max="2" width="7.75390625" style="0" customWidth="1"/>
    <col min="3" max="3" width="8.375" style="0" customWidth="1"/>
    <col min="4" max="8" width="8.625" style="0" customWidth="1"/>
    <col min="9" max="11" width="8.0039062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60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155</v>
      </c>
      <c r="C3"/>
      <c r="D3"/>
      <c r="E3"/>
      <c r="F3"/>
      <c r="G3"/>
      <c r="H3"/>
      <c r="I3"/>
      <c r="J3"/>
      <c r="K3"/>
    </row>
    <row r="4" spans="1:11" s="2" customFormat="1" ht="33" customHeight="1">
      <c r="A4" s="19" t="s">
        <v>62</v>
      </c>
      <c r="B4" s="21" t="s">
        <v>63</v>
      </c>
      <c r="C4" s="23" t="s">
        <v>40</v>
      </c>
      <c r="D4" s="24"/>
      <c r="E4" s="24"/>
      <c r="F4" s="25"/>
      <c r="G4" s="21" t="s">
        <v>39</v>
      </c>
      <c r="H4" s="21"/>
      <c r="I4" s="21" t="s">
        <v>64</v>
      </c>
      <c r="J4" s="22" t="s">
        <v>65</v>
      </c>
      <c r="K4" s="29" t="s">
        <v>66</v>
      </c>
    </row>
    <row r="5" spans="1:11" s="2" customFormat="1" ht="27.75" customHeight="1">
      <c r="A5" s="20"/>
      <c r="B5" s="22"/>
      <c r="C5" s="4" t="s">
        <v>47</v>
      </c>
      <c r="D5" s="4" t="s">
        <v>37</v>
      </c>
      <c r="E5" s="4" t="s">
        <v>68</v>
      </c>
      <c r="F5" s="5" t="s">
        <v>69</v>
      </c>
      <c r="G5" s="4" t="s">
        <v>70</v>
      </c>
      <c r="H5" s="5" t="s">
        <v>38</v>
      </c>
      <c r="I5" s="22"/>
      <c r="J5" s="28"/>
      <c r="K5" s="30"/>
    </row>
    <row r="6" spans="1:11" s="8" customFormat="1" ht="33.75" customHeight="1">
      <c r="A6" s="9">
        <v>1</v>
      </c>
      <c r="B6" s="9" t="s">
        <v>127</v>
      </c>
      <c r="C6" s="6">
        <v>76.5</v>
      </c>
      <c r="D6" s="6">
        <v>74</v>
      </c>
      <c r="E6" s="9">
        <f>SUM(C6:D6)</f>
        <v>150.5</v>
      </c>
      <c r="F6" s="9">
        <f>E6/2*0.5</f>
        <v>37.625</v>
      </c>
      <c r="G6" s="9">
        <v>81.2</v>
      </c>
      <c r="H6" s="6">
        <f>G6*0.5</f>
        <v>40.6</v>
      </c>
      <c r="I6" s="13">
        <f>F6+H6</f>
        <v>78.225</v>
      </c>
      <c r="J6" s="6">
        <v>1</v>
      </c>
      <c r="K6" s="7" t="s">
        <v>169</v>
      </c>
    </row>
    <row r="7" spans="1:11" s="8" customFormat="1" ht="33.75" customHeight="1">
      <c r="A7" s="9">
        <v>2</v>
      </c>
      <c r="B7" s="9" t="s">
        <v>128</v>
      </c>
      <c r="C7" s="6">
        <v>68.5</v>
      </c>
      <c r="D7" s="6">
        <v>56.5</v>
      </c>
      <c r="E7" s="9">
        <f>SUM(C7:D7)</f>
        <v>125</v>
      </c>
      <c r="F7" s="9">
        <f>E7/2*0.5</f>
        <v>31.25</v>
      </c>
      <c r="G7" s="9">
        <v>80</v>
      </c>
      <c r="H7" s="6">
        <f>G7*0.5</f>
        <v>40</v>
      </c>
      <c r="I7" s="13">
        <f>F7+H7</f>
        <v>71.25</v>
      </c>
      <c r="J7" s="6">
        <v>2</v>
      </c>
      <c r="K7" s="7" t="s">
        <v>169</v>
      </c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4.625" style="0" customWidth="1"/>
    <col min="2" max="2" width="7.75390625" style="0" customWidth="1"/>
    <col min="3" max="3" width="8.375" style="0" customWidth="1"/>
    <col min="4" max="8" width="8.625" style="0" customWidth="1"/>
    <col min="9" max="11" width="8.00390625" style="0" customWidth="1"/>
  </cols>
  <sheetData>
    <row r="1" spans="1:11" s="2" customFormat="1" ht="27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71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156</v>
      </c>
      <c r="C3"/>
      <c r="D3"/>
      <c r="E3"/>
      <c r="F3"/>
      <c r="G3"/>
      <c r="H3"/>
      <c r="I3"/>
      <c r="J3"/>
      <c r="K3"/>
    </row>
    <row r="4" spans="1:11" s="2" customFormat="1" ht="33" customHeight="1">
      <c r="A4" s="19" t="s">
        <v>50</v>
      </c>
      <c r="B4" s="21" t="s">
        <v>63</v>
      </c>
      <c r="C4" s="23" t="s">
        <v>51</v>
      </c>
      <c r="D4" s="24"/>
      <c r="E4" s="24"/>
      <c r="F4" s="25"/>
      <c r="G4" s="21" t="s">
        <v>52</v>
      </c>
      <c r="H4" s="21"/>
      <c r="I4" s="21" t="s">
        <v>53</v>
      </c>
      <c r="J4" s="22" t="s">
        <v>54</v>
      </c>
      <c r="K4" s="29" t="s">
        <v>55</v>
      </c>
    </row>
    <row r="5" spans="1:11" s="2" customFormat="1" ht="27.75" customHeight="1">
      <c r="A5" s="20"/>
      <c r="B5" s="22"/>
      <c r="C5" s="4" t="s">
        <v>150</v>
      </c>
      <c r="D5" s="4" t="s">
        <v>57</v>
      </c>
      <c r="E5" s="4" t="s">
        <v>68</v>
      </c>
      <c r="F5" s="5" t="s">
        <v>58</v>
      </c>
      <c r="G5" s="4" t="s">
        <v>70</v>
      </c>
      <c r="H5" s="5" t="s">
        <v>59</v>
      </c>
      <c r="I5" s="22"/>
      <c r="J5" s="28"/>
      <c r="K5" s="30"/>
    </row>
    <row r="6" spans="1:11" s="8" customFormat="1" ht="32.25" customHeight="1">
      <c r="A6" s="9">
        <v>1</v>
      </c>
      <c r="B6" s="9" t="s">
        <v>129</v>
      </c>
      <c r="C6" s="6">
        <v>52</v>
      </c>
      <c r="D6" s="6">
        <v>63.5</v>
      </c>
      <c r="E6" s="9">
        <f>SUM(C6:D6)</f>
        <v>115.5</v>
      </c>
      <c r="F6" s="9">
        <f>E6/2*0.5</f>
        <v>28.875</v>
      </c>
      <c r="G6" s="9">
        <v>79.8</v>
      </c>
      <c r="H6" s="6">
        <f>G6*0.5</f>
        <v>39.9</v>
      </c>
      <c r="I6" s="13">
        <f>F6+H6</f>
        <v>68.775</v>
      </c>
      <c r="J6" s="6">
        <v>1</v>
      </c>
      <c r="K6" s="7" t="s">
        <v>169</v>
      </c>
    </row>
    <row r="7" spans="1:11" s="8" customFormat="1" ht="32.25" customHeight="1">
      <c r="A7" s="9">
        <v>2</v>
      </c>
      <c r="B7" s="9" t="s">
        <v>166</v>
      </c>
      <c r="C7" s="6"/>
      <c r="D7" s="10"/>
      <c r="E7" s="10">
        <v>119.5</v>
      </c>
      <c r="F7" s="9">
        <f>E7/2*0.5</f>
        <v>29.875</v>
      </c>
      <c r="G7" s="9">
        <v>73.4</v>
      </c>
      <c r="H7" s="6">
        <f>G7*0.5</f>
        <v>36.7</v>
      </c>
      <c r="I7" s="13">
        <f>F7+H7</f>
        <v>66.575</v>
      </c>
      <c r="J7" s="6"/>
      <c r="K7" s="7"/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"/>
  <sheetViews>
    <sheetView zoomScale="85" zoomScaleNormal="85" zoomScalePageLayoutView="0" workbookViewId="0" topLeftCell="A1">
      <selection activeCell="I11" sqref="I11"/>
    </sheetView>
  </sheetViews>
  <sheetFormatPr defaultColWidth="9.00390625" defaultRowHeight="13.5"/>
  <cols>
    <col min="1" max="1" width="5.00390625" style="0" customWidth="1"/>
    <col min="2" max="2" width="8.00390625" style="0" customWidth="1"/>
    <col min="3" max="3" width="9.125" style="0" customWidth="1"/>
    <col min="4" max="8" width="8.75390625" style="0" customWidth="1"/>
    <col min="9" max="9" width="7.625" style="0" customWidth="1"/>
    <col min="10" max="10" width="7.125" style="0" customWidth="1"/>
    <col min="11" max="11" width="6.37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60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157</v>
      </c>
      <c r="C3"/>
      <c r="D3"/>
      <c r="E3"/>
      <c r="F3"/>
      <c r="G3"/>
      <c r="H3"/>
      <c r="I3"/>
      <c r="J3"/>
      <c r="K3"/>
    </row>
    <row r="4" spans="1:11" s="2" customFormat="1" ht="33" customHeight="1">
      <c r="A4" s="19" t="s">
        <v>62</v>
      </c>
      <c r="B4" s="21" t="s">
        <v>63</v>
      </c>
      <c r="C4" s="23" t="s">
        <v>40</v>
      </c>
      <c r="D4" s="24"/>
      <c r="E4" s="24"/>
      <c r="F4" s="25"/>
      <c r="G4" s="21" t="s">
        <v>39</v>
      </c>
      <c r="H4" s="21"/>
      <c r="I4" s="21" t="s">
        <v>64</v>
      </c>
      <c r="J4" s="22" t="s">
        <v>65</v>
      </c>
      <c r="K4" s="29" t="s">
        <v>66</v>
      </c>
    </row>
    <row r="5" spans="1:11" s="2" customFormat="1" ht="27.75" customHeight="1">
      <c r="A5" s="20"/>
      <c r="B5" s="22"/>
      <c r="C5" s="4" t="s">
        <v>47</v>
      </c>
      <c r="D5" s="4" t="s">
        <v>37</v>
      </c>
      <c r="E5" s="4" t="s">
        <v>68</v>
      </c>
      <c r="F5" s="5" t="s">
        <v>69</v>
      </c>
      <c r="G5" s="4" t="s">
        <v>70</v>
      </c>
      <c r="H5" s="5" t="s">
        <v>38</v>
      </c>
      <c r="I5" s="22"/>
      <c r="J5" s="28"/>
      <c r="K5" s="30"/>
    </row>
    <row r="6" spans="1:11" s="8" customFormat="1" ht="27.75" customHeight="1">
      <c r="A6" s="9">
        <v>1</v>
      </c>
      <c r="B6" s="9" t="s">
        <v>130</v>
      </c>
      <c r="C6" s="6">
        <v>76</v>
      </c>
      <c r="D6" s="6">
        <v>67.5</v>
      </c>
      <c r="E6" s="9">
        <f>SUM(C6:D6)</f>
        <v>143.5</v>
      </c>
      <c r="F6" s="9">
        <f>E6/2*0.5</f>
        <v>35.875</v>
      </c>
      <c r="G6" s="9">
        <v>75.6</v>
      </c>
      <c r="H6" s="6">
        <f>G6*0.5</f>
        <v>37.8</v>
      </c>
      <c r="I6" s="13">
        <f>F6+H6</f>
        <v>73.675</v>
      </c>
      <c r="J6" s="6">
        <v>1</v>
      </c>
      <c r="K6" s="7" t="s">
        <v>169</v>
      </c>
    </row>
    <row r="7" spans="1:11" s="8" customFormat="1" ht="27.75" customHeight="1">
      <c r="A7" s="9">
        <v>2</v>
      </c>
      <c r="B7" s="9" t="s">
        <v>131</v>
      </c>
      <c r="C7" s="6">
        <v>45</v>
      </c>
      <c r="D7" s="6">
        <v>64.5</v>
      </c>
      <c r="E7" s="9">
        <f>SUM(C7:D7)</f>
        <v>109.5</v>
      </c>
      <c r="F7" s="9">
        <f>E7/2*0.5</f>
        <v>27.375</v>
      </c>
      <c r="G7" s="9">
        <v>81</v>
      </c>
      <c r="H7" s="6">
        <f>G7*0.5</f>
        <v>40.5</v>
      </c>
      <c r="I7" s="13">
        <f>F7+H7</f>
        <v>67.875</v>
      </c>
      <c r="J7" s="6">
        <v>2</v>
      </c>
      <c r="K7" s="7" t="s">
        <v>169</v>
      </c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5.00390625" style="0" customWidth="1"/>
    <col min="2" max="2" width="8.00390625" style="0" customWidth="1"/>
    <col min="3" max="3" width="9.125" style="0" customWidth="1"/>
    <col min="4" max="8" width="8.75390625" style="0" customWidth="1"/>
    <col min="9" max="11" width="7.125" style="0" customWidth="1"/>
  </cols>
  <sheetData>
    <row r="1" spans="1:11" s="2" customFormat="1" ht="27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71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158</v>
      </c>
      <c r="C3"/>
      <c r="D3"/>
      <c r="E3"/>
      <c r="F3"/>
      <c r="G3"/>
      <c r="H3"/>
      <c r="I3"/>
      <c r="J3"/>
      <c r="K3"/>
    </row>
    <row r="4" spans="1:11" s="2" customFormat="1" ht="33" customHeight="1">
      <c r="A4" s="19" t="s">
        <v>50</v>
      </c>
      <c r="B4" s="21" t="s">
        <v>63</v>
      </c>
      <c r="C4" s="23" t="s">
        <v>51</v>
      </c>
      <c r="D4" s="24"/>
      <c r="E4" s="24"/>
      <c r="F4" s="25"/>
      <c r="G4" s="21" t="s">
        <v>52</v>
      </c>
      <c r="H4" s="21"/>
      <c r="I4" s="21" t="s">
        <v>53</v>
      </c>
      <c r="J4" s="22" t="s">
        <v>54</v>
      </c>
      <c r="K4" s="29" t="s">
        <v>55</v>
      </c>
    </row>
    <row r="5" spans="1:11" s="2" customFormat="1" ht="27.75" customHeight="1">
      <c r="A5" s="20"/>
      <c r="B5" s="22"/>
      <c r="C5" s="4" t="s">
        <v>150</v>
      </c>
      <c r="D5" s="4" t="s">
        <v>57</v>
      </c>
      <c r="E5" s="4" t="s">
        <v>68</v>
      </c>
      <c r="F5" s="5" t="s">
        <v>58</v>
      </c>
      <c r="G5" s="4" t="s">
        <v>70</v>
      </c>
      <c r="H5" s="5" t="s">
        <v>59</v>
      </c>
      <c r="I5" s="22"/>
      <c r="J5" s="28"/>
      <c r="K5" s="30"/>
    </row>
    <row r="6" spans="1:11" s="8" customFormat="1" ht="27.75" customHeight="1">
      <c r="A6" s="9">
        <v>1</v>
      </c>
      <c r="B6" s="9" t="s">
        <v>132</v>
      </c>
      <c r="C6" s="6">
        <v>78.5</v>
      </c>
      <c r="D6" s="6">
        <v>68</v>
      </c>
      <c r="E6" s="9">
        <f>SUM(C6:D6)</f>
        <v>146.5</v>
      </c>
      <c r="F6" s="9">
        <f>E6/2*0.5</f>
        <v>36.625</v>
      </c>
      <c r="G6" s="9">
        <v>80.2</v>
      </c>
      <c r="H6" s="6">
        <f>G6*0.5</f>
        <v>40.1</v>
      </c>
      <c r="I6" s="13">
        <f>F6+H6</f>
        <v>76.725</v>
      </c>
      <c r="J6" s="6">
        <v>1</v>
      </c>
      <c r="K6" s="7" t="s">
        <v>169</v>
      </c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7" sqref="B7:B10"/>
    </sheetView>
  </sheetViews>
  <sheetFormatPr defaultColWidth="9.00390625" defaultRowHeight="13.5"/>
  <cols>
    <col min="1" max="1" width="4.875" style="0" customWidth="1"/>
    <col min="2" max="2" width="6.875" style="0" customWidth="1"/>
    <col min="3" max="3" width="9.625" style="0" customWidth="1"/>
    <col min="4" max="8" width="8.625" style="0" customWidth="1"/>
    <col min="9" max="11" width="7.62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3.5" customHeight="1">
      <c r="A2" s="32" t="s">
        <v>171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2:11" s="2" customFormat="1" ht="26.25">
      <c r="B3" s="18" t="s">
        <v>36</v>
      </c>
      <c r="C3" s="18"/>
      <c r="D3" s="18"/>
      <c r="E3" s="18"/>
      <c r="F3" s="18"/>
      <c r="G3" s="18"/>
      <c r="H3" s="18"/>
      <c r="I3" s="18"/>
      <c r="J3" s="18"/>
      <c r="K3"/>
    </row>
    <row r="4" spans="2:11" s="2" customFormat="1" ht="18.75">
      <c r="B4" s="3" t="s">
        <v>159</v>
      </c>
      <c r="C4"/>
      <c r="D4"/>
      <c r="E4"/>
      <c r="F4"/>
      <c r="G4"/>
      <c r="H4"/>
      <c r="I4"/>
      <c r="J4"/>
      <c r="K4"/>
    </row>
    <row r="5" spans="1:11" s="2" customFormat="1" ht="33" customHeight="1">
      <c r="A5" s="19" t="s">
        <v>62</v>
      </c>
      <c r="B5" s="21" t="s">
        <v>63</v>
      </c>
      <c r="C5" s="23" t="s">
        <v>40</v>
      </c>
      <c r="D5" s="24"/>
      <c r="E5" s="24"/>
      <c r="F5" s="25"/>
      <c r="G5" s="21" t="s">
        <v>39</v>
      </c>
      <c r="H5" s="21"/>
      <c r="I5" s="21" t="s">
        <v>64</v>
      </c>
      <c r="J5" s="22" t="s">
        <v>65</v>
      </c>
      <c r="K5" s="29" t="s">
        <v>66</v>
      </c>
    </row>
    <row r="6" spans="1:11" s="2" customFormat="1" ht="27.75" customHeight="1">
      <c r="A6" s="20"/>
      <c r="B6" s="22"/>
      <c r="C6" s="4" t="s">
        <v>47</v>
      </c>
      <c r="D6" s="4" t="s">
        <v>37</v>
      </c>
      <c r="E6" s="4" t="s">
        <v>68</v>
      </c>
      <c r="F6" s="5" t="s">
        <v>69</v>
      </c>
      <c r="G6" s="4" t="s">
        <v>70</v>
      </c>
      <c r="H6" s="5" t="s">
        <v>38</v>
      </c>
      <c r="I6" s="22"/>
      <c r="J6" s="28"/>
      <c r="K6" s="30"/>
    </row>
    <row r="7" spans="1:11" s="8" customFormat="1" ht="32.25" customHeight="1">
      <c r="A7" s="9">
        <v>1</v>
      </c>
      <c r="B7" s="9" t="s">
        <v>133</v>
      </c>
      <c r="C7" s="9">
        <v>68.5</v>
      </c>
      <c r="D7" s="9">
        <v>67.5</v>
      </c>
      <c r="E7" s="9">
        <f>SUM(C7:D7)</f>
        <v>136</v>
      </c>
      <c r="F7" s="9">
        <f>E7/2*0.5</f>
        <v>34</v>
      </c>
      <c r="G7" s="9">
        <v>80.4</v>
      </c>
      <c r="H7" s="6">
        <f>G7*0.5</f>
        <v>40.2</v>
      </c>
      <c r="I7" s="13">
        <f>F7+H7</f>
        <v>74.2</v>
      </c>
      <c r="J7" s="6">
        <v>2</v>
      </c>
      <c r="K7" s="7" t="s">
        <v>169</v>
      </c>
    </row>
    <row r="8" spans="1:11" s="8" customFormat="1" ht="32.25" customHeight="1">
      <c r="A8" s="9">
        <v>2</v>
      </c>
      <c r="B8" s="9" t="s">
        <v>134</v>
      </c>
      <c r="C8" s="9">
        <v>72</v>
      </c>
      <c r="D8" s="9">
        <v>63</v>
      </c>
      <c r="E8" s="9">
        <f>SUM(C8:D8)</f>
        <v>135</v>
      </c>
      <c r="F8" s="9">
        <f>E8/2*0.5</f>
        <v>33.75</v>
      </c>
      <c r="G8" s="9">
        <v>81.2</v>
      </c>
      <c r="H8" s="6">
        <f>G8*0.5</f>
        <v>40.6</v>
      </c>
      <c r="I8" s="13">
        <f>F8+H8</f>
        <v>74.35</v>
      </c>
      <c r="J8" s="6">
        <v>1</v>
      </c>
      <c r="K8" s="7" t="s">
        <v>169</v>
      </c>
    </row>
    <row r="9" spans="1:11" s="8" customFormat="1" ht="32.25" customHeight="1">
      <c r="A9" s="9">
        <v>3</v>
      </c>
      <c r="B9" s="9" t="s">
        <v>135</v>
      </c>
      <c r="C9" s="9">
        <v>66.5</v>
      </c>
      <c r="D9" s="9">
        <v>59</v>
      </c>
      <c r="E9" s="9">
        <f>SUM(C9:D9)</f>
        <v>125.5</v>
      </c>
      <c r="F9" s="9">
        <f>E9/2*0.5</f>
        <v>31.375</v>
      </c>
      <c r="G9" s="9">
        <v>78</v>
      </c>
      <c r="H9" s="6">
        <f>G9*0.5</f>
        <v>39</v>
      </c>
      <c r="I9" s="13">
        <f>F9+H9</f>
        <v>70.375</v>
      </c>
      <c r="J9" s="6">
        <v>3</v>
      </c>
      <c r="K9" s="7" t="s">
        <v>169</v>
      </c>
    </row>
    <row r="10" spans="1:11" s="8" customFormat="1" ht="32.25" customHeight="1">
      <c r="A10" s="9">
        <v>4</v>
      </c>
      <c r="B10" s="9" t="s">
        <v>136</v>
      </c>
      <c r="C10" s="9">
        <v>46</v>
      </c>
      <c r="D10" s="9">
        <v>64.5</v>
      </c>
      <c r="E10" s="9">
        <f>SUM(C10:D10)</f>
        <v>110.5</v>
      </c>
      <c r="F10" s="9">
        <f>E10/2*0.5</f>
        <v>27.625</v>
      </c>
      <c r="G10" s="9">
        <v>80</v>
      </c>
      <c r="H10" s="6">
        <f>G10*0.5</f>
        <v>40</v>
      </c>
      <c r="I10" s="13">
        <f>F10+H10</f>
        <v>67.625</v>
      </c>
      <c r="J10" s="6">
        <v>4</v>
      </c>
      <c r="K10" s="7" t="s">
        <v>169</v>
      </c>
    </row>
  </sheetData>
  <sheetProtection/>
  <autoFilter ref="A6:K6"/>
  <mergeCells count="10">
    <mergeCell ref="A2:K2"/>
    <mergeCell ref="A1:K1"/>
    <mergeCell ref="B3:J3"/>
    <mergeCell ref="A5:A6"/>
    <mergeCell ref="B5:B6"/>
    <mergeCell ref="C5:F5"/>
    <mergeCell ref="G5:H5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5.125" style="0" customWidth="1"/>
    <col min="2" max="2" width="7.00390625" style="0" customWidth="1"/>
    <col min="3" max="3" width="8.375" style="0" customWidth="1"/>
    <col min="4" max="8" width="9.375" style="0" customWidth="1"/>
    <col min="9" max="11" width="6.87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36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160</v>
      </c>
      <c r="C3"/>
      <c r="D3"/>
      <c r="E3"/>
      <c r="F3"/>
      <c r="G3"/>
      <c r="H3"/>
      <c r="I3"/>
      <c r="J3"/>
      <c r="K3"/>
    </row>
    <row r="4" spans="1:11" s="2" customFormat="1" ht="33" customHeight="1">
      <c r="A4" s="19" t="s">
        <v>62</v>
      </c>
      <c r="B4" s="21" t="s">
        <v>63</v>
      </c>
      <c r="C4" s="23" t="s">
        <v>40</v>
      </c>
      <c r="D4" s="24"/>
      <c r="E4" s="24"/>
      <c r="F4" s="25"/>
      <c r="G4" s="21" t="s">
        <v>39</v>
      </c>
      <c r="H4" s="21"/>
      <c r="I4" s="21" t="s">
        <v>64</v>
      </c>
      <c r="J4" s="22" t="s">
        <v>65</v>
      </c>
      <c r="K4" s="29" t="s">
        <v>66</v>
      </c>
    </row>
    <row r="5" spans="1:11" s="2" customFormat="1" ht="27.75" customHeight="1">
      <c r="A5" s="20"/>
      <c r="B5" s="22"/>
      <c r="C5" s="4" t="s">
        <v>47</v>
      </c>
      <c r="D5" s="4" t="s">
        <v>37</v>
      </c>
      <c r="E5" s="4" t="s">
        <v>68</v>
      </c>
      <c r="F5" s="5" t="s">
        <v>69</v>
      </c>
      <c r="G5" s="4" t="s">
        <v>70</v>
      </c>
      <c r="H5" s="5" t="s">
        <v>38</v>
      </c>
      <c r="I5" s="22"/>
      <c r="J5" s="28"/>
      <c r="K5" s="30"/>
    </row>
    <row r="6" spans="1:11" s="8" customFormat="1" ht="27.75" customHeight="1">
      <c r="A6" s="9">
        <v>1</v>
      </c>
      <c r="B6" s="9" t="s">
        <v>137</v>
      </c>
      <c r="C6" s="6">
        <v>68</v>
      </c>
      <c r="D6" s="6">
        <v>57</v>
      </c>
      <c r="E6" s="9">
        <f>SUM(C6:D6)</f>
        <v>125</v>
      </c>
      <c r="F6" s="9">
        <f>E6/2*0.5</f>
        <v>31.25</v>
      </c>
      <c r="G6" s="9">
        <v>81.6</v>
      </c>
      <c r="H6" s="6">
        <f>G6*0.5</f>
        <v>40.8</v>
      </c>
      <c r="I6" s="13">
        <f>F6+H6</f>
        <v>72.05</v>
      </c>
      <c r="J6" s="6">
        <v>1</v>
      </c>
      <c r="K6" s="7" t="s">
        <v>169</v>
      </c>
    </row>
    <row r="7" spans="1:11" s="8" customFormat="1" ht="27.75" customHeight="1">
      <c r="A7" s="9">
        <v>2</v>
      </c>
      <c r="B7" s="9" t="s">
        <v>138</v>
      </c>
      <c r="C7" s="6">
        <v>65.5</v>
      </c>
      <c r="D7" s="6">
        <v>49.5</v>
      </c>
      <c r="E7" s="9">
        <f>SUM(C7:D7)</f>
        <v>115</v>
      </c>
      <c r="F7" s="9">
        <f>E7/2*0.5</f>
        <v>28.75</v>
      </c>
      <c r="G7" s="9">
        <v>78.2</v>
      </c>
      <c r="H7" s="6">
        <f>G7*0.5</f>
        <v>39.1</v>
      </c>
      <c r="I7" s="13">
        <f>F7+H7</f>
        <v>67.85</v>
      </c>
      <c r="J7" s="6">
        <v>2</v>
      </c>
      <c r="K7" s="7" t="s">
        <v>169</v>
      </c>
    </row>
    <row r="8" spans="1:11" s="8" customFormat="1" ht="27.75" customHeight="1">
      <c r="A8" s="9">
        <v>3</v>
      </c>
      <c r="B8" s="9" t="s">
        <v>0</v>
      </c>
      <c r="C8" s="6">
        <v>57.5</v>
      </c>
      <c r="D8" s="6">
        <v>45</v>
      </c>
      <c r="E8" s="9">
        <f>SUM(C8:D8)</f>
        <v>102.5</v>
      </c>
      <c r="F8" s="9">
        <f>E8/2*0.5</f>
        <v>25.625</v>
      </c>
      <c r="G8" s="9">
        <v>83.6</v>
      </c>
      <c r="H8" s="6">
        <f>G8*0.5</f>
        <v>41.8</v>
      </c>
      <c r="I8" s="13">
        <f>F8+H8</f>
        <v>67.425</v>
      </c>
      <c r="J8" s="6">
        <v>3</v>
      </c>
      <c r="K8" s="7" t="s">
        <v>169</v>
      </c>
    </row>
    <row r="9" spans="1:11" s="8" customFormat="1" ht="27.75" customHeight="1">
      <c r="A9" s="9">
        <v>4</v>
      </c>
      <c r="B9" s="9" t="s">
        <v>1</v>
      </c>
      <c r="C9" s="6">
        <v>55.5</v>
      </c>
      <c r="D9" s="6">
        <v>44</v>
      </c>
      <c r="E9" s="9">
        <f>SUM(C9:D9)</f>
        <v>99.5</v>
      </c>
      <c r="F9" s="9">
        <f>E9/2*0.5</f>
        <v>24.875</v>
      </c>
      <c r="G9" s="9">
        <v>78.6</v>
      </c>
      <c r="H9" s="6">
        <f>G9*0.5</f>
        <v>39.3</v>
      </c>
      <c r="I9" s="13">
        <f>F9+H9</f>
        <v>64.175</v>
      </c>
      <c r="J9" s="6">
        <v>4</v>
      </c>
      <c r="K9" s="7" t="s">
        <v>169</v>
      </c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5.125" style="0" customWidth="1"/>
    <col min="2" max="2" width="7.00390625" style="0" customWidth="1"/>
    <col min="3" max="3" width="8.375" style="0" customWidth="1"/>
    <col min="4" max="8" width="9.375" style="0" customWidth="1"/>
    <col min="9" max="11" width="6.875" style="0" customWidth="1"/>
  </cols>
  <sheetData>
    <row r="1" spans="1:11" s="2" customFormat="1" ht="27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71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161</v>
      </c>
      <c r="C3"/>
      <c r="D3"/>
      <c r="E3"/>
      <c r="F3"/>
      <c r="G3"/>
      <c r="H3"/>
      <c r="I3"/>
      <c r="J3"/>
      <c r="K3"/>
    </row>
    <row r="4" spans="1:11" s="2" customFormat="1" ht="33" customHeight="1">
      <c r="A4" s="19" t="s">
        <v>50</v>
      </c>
      <c r="B4" s="21" t="s">
        <v>63</v>
      </c>
      <c r="C4" s="23" t="s">
        <v>51</v>
      </c>
      <c r="D4" s="24"/>
      <c r="E4" s="24"/>
      <c r="F4" s="25"/>
      <c r="G4" s="21" t="s">
        <v>52</v>
      </c>
      <c r="H4" s="21"/>
      <c r="I4" s="21" t="s">
        <v>53</v>
      </c>
      <c r="J4" s="22" t="s">
        <v>54</v>
      </c>
      <c r="K4" s="29" t="s">
        <v>55</v>
      </c>
    </row>
    <row r="5" spans="1:11" s="2" customFormat="1" ht="27.75" customHeight="1">
      <c r="A5" s="20"/>
      <c r="B5" s="22"/>
      <c r="C5" s="4" t="s">
        <v>150</v>
      </c>
      <c r="D5" s="4" t="s">
        <v>57</v>
      </c>
      <c r="E5" s="4" t="s">
        <v>68</v>
      </c>
      <c r="F5" s="5" t="s">
        <v>58</v>
      </c>
      <c r="G5" s="4" t="s">
        <v>70</v>
      </c>
      <c r="H5" s="5" t="s">
        <v>59</v>
      </c>
      <c r="I5" s="22"/>
      <c r="J5" s="28"/>
      <c r="K5" s="30"/>
    </row>
    <row r="6" spans="1:11" s="8" customFormat="1" ht="27.75" customHeight="1">
      <c r="A6" s="9">
        <v>1</v>
      </c>
      <c r="B6" s="9" t="s">
        <v>2</v>
      </c>
      <c r="C6" s="6">
        <v>45.5</v>
      </c>
      <c r="D6" s="6">
        <v>50.5</v>
      </c>
      <c r="E6" s="9">
        <f>SUM(C6:D6)</f>
        <v>96</v>
      </c>
      <c r="F6" s="9">
        <f>E6/2*0.5</f>
        <v>24</v>
      </c>
      <c r="G6" s="9">
        <v>80.6</v>
      </c>
      <c r="H6" s="6">
        <f>G6*0.5</f>
        <v>40.3</v>
      </c>
      <c r="I6" s="13">
        <f>F6+H6</f>
        <v>64.3</v>
      </c>
      <c r="J6" s="6">
        <v>1</v>
      </c>
      <c r="K6" s="7" t="s">
        <v>169</v>
      </c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3" max="3" width="8.625" style="0" customWidth="1"/>
    <col min="4" max="8" width="8.125" style="0" customWidth="1"/>
    <col min="9" max="9" width="7.125" style="14" customWidth="1"/>
    <col min="10" max="11" width="7.12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60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162</v>
      </c>
      <c r="C3"/>
      <c r="D3"/>
      <c r="E3"/>
      <c r="F3"/>
      <c r="G3"/>
      <c r="H3"/>
      <c r="I3" s="14"/>
      <c r="J3"/>
      <c r="K3"/>
    </row>
    <row r="4" spans="1:11" s="2" customFormat="1" ht="33" customHeight="1">
      <c r="A4" s="19" t="s">
        <v>62</v>
      </c>
      <c r="B4" s="21" t="s">
        <v>63</v>
      </c>
      <c r="C4" s="23" t="s">
        <v>167</v>
      </c>
      <c r="D4" s="24"/>
      <c r="E4" s="24"/>
      <c r="F4" s="25"/>
      <c r="G4" s="21" t="s">
        <v>168</v>
      </c>
      <c r="H4" s="21"/>
      <c r="I4" s="26" t="s">
        <v>64</v>
      </c>
      <c r="J4" s="22" t="s">
        <v>65</v>
      </c>
      <c r="K4" s="29" t="s">
        <v>66</v>
      </c>
    </row>
    <row r="5" spans="1:11" s="2" customFormat="1" ht="27.75" customHeight="1">
      <c r="A5" s="20"/>
      <c r="B5" s="22"/>
      <c r="C5" s="4" t="s">
        <v>47</v>
      </c>
      <c r="D5" s="4" t="s">
        <v>37</v>
      </c>
      <c r="E5" s="4" t="s">
        <v>68</v>
      </c>
      <c r="F5" s="5" t="s">
        <v>69</v>
      </c>
      <c r="G5" s="4" t="s">
        <v>70</v>
      </c>
      <c r="H5" s="5" t="s">
        <v>38</v>
      </c>
      <c r="I5" s="27"/>
      <c r="J5" s="28"/>
      <c r="K5" s="30"/>
    </row>
    <row r="6" spans="1:11" s="8" customFormat="1" ht="27.75" customHeight="1">
      <c r="A6" s="9">
        <v>1</v>
      </c>
      <c r="B6" s="9" t="s">
        <v>3</v>
      </c>
      <c r="C6" s="6">
        <v>82</v>
      </c>
      <c r="D6" s="6">
        <v>66</v>
      </c>
      <c r="E6" s="6">
        <f>SUM(C6:D6)</f>
        <v>148</v>
      </c>
      <c r="F6" s="9">
        <f>E6/2*0.4</f>
        <v>29.6</v>
      </c>
      <c r="G6" s="9">
        <v>87.6</v>
      </c>
      <c r="H6" s="6">
        <f>G6*0.6</f>
        <v>52.559999999999995</v>
      </c>
      <c r="I6" s="13">
        <f>F6+H6</f>
        <v>82.16</v>
      </c>
      <c r="J6" s="6">
        <v>1</v>
      </c>
      <c r="K6" s="7" t="s">
        <v>169</v>
      </c>
    </row>
    <row r="7" spans="1:11" s="8" customFormat="1" ht="27.75" customHeight="1">
      <c r="A7" s="9">
        <v>4</v>
      </c>
      <c r="B7" s="9" t="s">
        <v>6</v>
      </c>
      <c r="C7" s="6">
        <v>77</v>
      </c>
      <c r="D7" s="6">
        <v>43.5</v>
      </c>
      <c r="E7" s="6">
        <f>SUM(C7:D7)</f>
        <v>120.5</v>
      </c>
      <c r="F7" s="9">
        <f>E7/2*0.4</f>
        <v>24.1</v>
      </c>
      <c r="G7" s="9">
        <v>88.8</v>
      </c>
      <c r="H7" s="6">
        <f>G7*0.6</f>
        <v>53.279999999999994</v>
      </c>
      <c r="I7" s="13">
        <f>F7+H7</f>
        <v>77.38</v>
      </c>
      <c r="J7" s="6">
        <v>2</v>
      </c>
      <c r="K7" s="7" t="s">
        <v>169</v>
      </c>
    </row>
    <row r="8" spans="1:11" s="8" customFormat="1" ht="27.75" customHeight="1">
      <c r="A8" s="9">
        <v>3</v>
      </c>
      <c r="B8" s="9" t="s">
        <v>5</v>
      </c>
      <c r="C8" s="6">
        <v>77</v>
      </c>
      <c r="D8" s="6">
        <v>50.5</v>
      </c>
      <c r="E8" s="6">
        <f>SUM(C8:D8)</f>
        <v>127.5</v>
      </c>
      <c r="F8" s="9">
        <f>E8/2*0.4</f>
        <v>25.5</v>
      </c>
      <c r="G8" s="9">
        <v>85.5</v>
      </c>
      <c r="H8" s="6">
        <f>G8*0.6</f>
        <v>51.3</v>
      </c>
      <c r="I8" s="13">
        <f>F8+H8</f>
        <v>76.8</v>
      </c>
      <c r="J8" s="6">
        <v>3</v>
      </c>
      <c r="K8" s="7" t="s">
        <v>169</v>
      </c>
    </row>
    <row r="9" spans="1:11" s="8" customFormat="1" ht="27.75" customHeight="1">
      <c r="A9" s="9">
        <v>2</v>
      </c>
      <c r="B9" s="9" t="s">
        <v>4</v>
      </c>
      <c r="C9" s="6">
        <v>79.5</v>
      </c>
      <c r="D9" s="6">
        <v>48.5</v>
      </c>
      <c r="E9" s="6">
        <f>SUM(C9:D9)</f>
        <v>128</v>
      </c>
      <c r="F9" s="9">
        <f>E9/2*0.4</f>
        <v>25.6</v>
      </c>
      <c r="G9" s="9">
        <v>81.44</v>
      </c>
      <c r="H9" s="6">
        <f>G9*0.6</f>
        <v>48.864</v>
      </c>
      <c r="I9" s="13">
        <f>F9+H9</f>
        <v>74.464</v>
      </c>
      <c r="J9" s="6"/>
      <c r="K9" s="7"/>
    </row>
    <row r="10" spans="1:11" s="8" customFormat="1" ht="27.75" customHeight="1">
      <c r="A10" s="9">
        <v>6</v>
      </c>
      <c r="B10" s="9" t="s">
        <v>8</v>
      </c>
      <c r="C10" s="6">
        <v>67</v>
      </c>
      <c r="D10" s="6">
        <v>41.5</v>
      </c>
      <c r="E10" s="6">
        <f>SUM(C10:D10)</f>
        <v>108.5</v>
      </c>
      <c r="F10" s="9">
        <f>E10/2*0.4</f>
        <v>21.700000000000003</v>
      </c>
      <c r="G10" s="9">
        <v>83.9</v>
      </c>
      <c r="H10" s="6">
        <f>G10*0.6</f>
        <v>50.34</v>
      </c>
      <c r="I10" s="13">
        <f>F10+H10</f>
        <v>72.04</v>
      </c>
      <c r="J10" s="6"/>
      <c r="K10" s="7"/>
    </row>
    <row r="11" spans="1:11" s="8" customFormat="1" ht="27.75" customHeight="1">
      <c r="A11" s="9">
        <v>8</v>
      </c>
      <c r="B11" s="9" t="s">
        <v>10</v>
      </c>
      <c r="C11" s="6">
        <v>53.5</v>
      </c>
      <c r="D11" s="6">
        <v>52.5</v>
      </c>
      <c r="E11" s="6">
        <f>SUM(C11:D11)</f>
        <v>106</v>
      </c>
      <c r="F11" s="9">
        <f>E11/2*0.4</f>
        <v>21.200000000000003</v>
      </c>
      <c r="G11" s="9">
        <v>83.96</v>
      </c>
      <c r="H11" s="6">
        <f>G11*0.6</f>
        <v>50.376</v>
      </c>
      <c r="I11" s="13">
        <f>F11+H11</f>
        <v>71.576</v>
      </c>
      <c r="J11" s="6"/>
      <c r="K11" s="7"/>
    </row>
    <row r="12" spans="1:11" s="8" customFormat="1" ht="27.75" customHeight="1">
      <c r="A12" s="9">
        <v>9</v>
      </c>
      <c r="B12" s="9" t="s">
        <v>11</v>
      </c>
      <c r="C12" s="6">
        <v>64</v>
      </c>
      <c r="D12" s="6">
        <v>42</v>
      </c>
      <c r="E12" s="6">
        <f>SUM(C12:D12)</f>
        <v>106</v>
      </c>
      <c r="F12" s="9">
        <f>E12/2*0.4</f>
        <v>21.200000000000003</v>
      </c>
      <c r="G12" s="9">
        <v>83.5</v>
      </c>
      <c r="H12" s="6">
        <f>G12*0.6</f>
        <v>50.1</v>
      </c>
      <c r="I12" s="13">
        <f>F12+H12</f>
        <v>71.30000000000001</v>
      </c>
      <c r="J12" s="6"/>
      <c r="K12" s="7"/>
    </row>
    <row r="13" spans="1:11" s="8" customFormat="1" ht="27.75" customHeight="1">
      <c r="A13" s="9">
        <v>7</v>
      </c>
      <c r="B13" s="9" t="s">
        <v>9</v>
      </c>
      <c r="C13" s="6">
        <v>57</v>
      </c>
      <c r="D13" s="6">
        <v>50</v>
      </c>
      <c r="E13" s="6">
        <f>SUM(C13:D13)</f>
        <v>107</v>
      </c>
      <c r="F13" s="9">
        <f>E13/2*0.4</f>
        <v>21.400000000000002</v>
      </c>
      <c r="G13" s="9">
        <v>83.1</v>
      </c>
      <c r="H13" s="6">
        <f>G13*0.6</f>
        <v>49.85999999999999</v>
      </c>
      <c r="I13" s="13">
        <f>F13+H13</f>
        <v>71.25999999999999</v>
      </c>
      <c r="J13" s="6"/>
      <c r="K13" s="7"/>
    </row>
    <row r="14" spans="1:11" s="8" customFormat="1" ht="27.75" customHeight="1">
      <c r="A14" s="9">
        <v>5</v>
      </c>
      <c r="B14" s="9" t="s">
        <v>7</v>
      </c>
      <c r="C14" s="6">
        <v>70.5</v>
      </c>
      <c r="D14" s="6">
        <v>38.5</v>
      </c>
      <c r="E14" s="6">
        <f>SUM(C14:D14)</f>
        <v>109</v>
      </c>
      <c r="F14" s="9">
        <f>E14/2*0.4</f>
        <v>21.8</v>
      </c>
      <c r="G14" s="9">
        <v>79.2</v>
      </c>
      <c r="H14" s="6">
        <f>G14*0.6</f>
        <v>47.52</v>
      </c>
      <c r="I14" s="13">
        <f>F14+H14</f>
        <v>69.32000000000001</v>
      </c>
      <c r="J14" s="6"/>
      <c r="K14" s="7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6" sqref="B6:B8"/>
    </sheetView>
  </sheetViews>
  <sheetFormatPr defaultColWidth="9.00390625" defaultRowHeight="13.5"/>
  <cols>
    <col min="1" max="1" width="4.75390625" style="0" customWidth="1"/>
    <col min="3" max="3" width="9.25390625" style="0" customWidth="1"/>
    <col min="4" max="8" width="8.00390625" style="0" customWidth="1"/>
    <col min="9" max="9" width="6.75390625" style="0" customWidth="1"/>
    <col min="10" max="11" width="7.62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46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163</v>
      </c>
      <c r="C3"/>
      <c r="D3"/>
      <c r="E3"/>
      <c r="F3"/>
      <c r="G3"/>
      <c r="H3"/>
      <c r="I3"/>
      <c r="J3"/>
      <c r="K3"/>
    </row>
    <row r="4" spans="1:11" s="2" customFormat="1" ht="33" customHeight="1">
      <c r="A4" s="19" t="s">
        <v>62</v>
      </c>
      <c r="B4" s="21" t="s">
        <v>63</v>
      </c>
      <c r="C4" s="23" t="s">
        <v>167</v>
      </c>
      <c r="D4" s="24"/>
      <c r="E4" s="24"/>
      <c r="F4" s="25"/>
      <c r="G4" s="21" t="s">
        <v>168</v>
      </c>
      <c r="H4" s="21"/>
      <c r="I4" s="21" t="s">
        <v>64</v>
      </c>
      <c r="J4" s="22" t="s">
        <v>65</v>
      </c>
      <c r="K4" s="29" t="s">
        <v>66</v>
      </c>
    </row>
    <row r="5" spans="1:11" s="2" customFormat="1" ht="27.75" customHeight="1">
      <c r="A5" s="20"/>
      <c r="B5" s="22"/>
      <c r="C5" s="4" t="s">
        <v>47</v>
      </c>
      <c r="D5" s="4" t="s">
        <v>37</v>
      </c>
      <c r="E5" s="4" t="s">
        <v>68</v>
      </c>
      <c r="F5" s="5" t="s">
        <v>69</v>
      </c>
      <c r="G5" s="4" t="s">
        <v>70</v>
      </c>
      <c r="H5" s="5" t="s">
        <v>38</v>
      </c>
      <c r="I5" s="22"/>
      <c r="J5" s="28"/>
      <c r="K5" s="30"/>
    </row>
    <row r="6" spans="1:11" s="8" customFormat="1" ht="27.75" customHeight="1">
      <c r="A6" s="9">
        <v>1</v>
      </c>
      <c r="B6" s="9" t="s">
        <v>74</v>
      </c>
      <c r="C6" s="6">
        <v>76</v>
      </c>
      <c r="D6" s="6">
        <v>55.5</v>
      </c>
      <c r="E6" s="9">
        <f>SUM(C6:D6)</f>
        <v>131.5</v>
      </c>
      <c r="F6" s="9">
        <f>E6/2*0.4</f>
        <v>26.3</v>
      </c>
      <c r="G6" s="9">
        <v>78.32</v>
      </c>
      <c r="H6" s="6">
        <f>G6*0.6</f>
        <v>46.992</v>
      </c>
      <c r="I6" s="13">
        <f>F6+H6</f>
        <v>73.292</v>
      </c>
      <c r="J6" s="6">
        <v>2</v>
      </c>
      <c r="K6" s="7" t="s">
        <v>169</v>
      </c>
    </row>
    <row r="7" spans="1:11" s="8" customFormat="1" ht="27.75" customHeight="1">
      <c r="A7" s="9">
        <v>2</v>
      </c>
      <c r="B7" s="9" t="s">
        <v>12</v>
      </c>
      <c r="C7" s="6">
        <v>73</v>
      </c>
      <c r="D7" s="6">
        <v>49</v>
      </c>
      <c r="E7" s="9">
        <f>SUM(C7:D7)</f>
        <v>122</v>
      </c>
      <c r="F7" s="9">
        <f>E7/2*0.4</f>
        <v>24.400000000000002</v>
      </c>
      <c r="G7" s="9">
        <v>69.56</v>
      </c>
      <c r="H7" s="6">
        <f>G7*0.6</f>
        <v>41.736</v>
      </c>
      <c r="I7" s="13">
        <f>F7+H7</f>
        <v>66.136</v>
      </c>
      <c r="J7" s="6"/>
      <c r="K7" s="7"/>
    </row>
    <row r="8" spans="1:11" s="8" customFormat="1" ht="27.75" customHeight="1">
      <c r="A8" s="9">
        <v>3</v>
      </c>
      <c r="B8" s="9" t="s">
        <v>13</v>
      </c>
      <c r="C8" s="6">
        <v>62.5</v>
      </c>
      <c r="D8" s="6">
        <v>50</v>
      </c>
      <c r="E8" s="9">
        <f>SUM(C8:D8)</f>
        <v>112.5</v>
      </c>
      <c r="F8" s="9">
        <f>E8/2*0.4</f>
        <v>22.5</v>
      </c>
      <c r="G8" s="9">
        <v>86.07</v>
      </c>
      <c r="H8" s="6">
        <f>G8*0.6</f>
        <v>51.641999999999996</v>
      </c>
      <c r="I8" s="13">
        <f>F8+H8</f>
        <v>74.142</v>
      </c>
      <c r="J8" s="6">
        <v>1</v>
      </c>
      <c r="K8" s="7" t="s">
        <v>169</v>
      </c>
    </row>
    <row r="9" spans="1:11" s="8" customFormat="1" ht="27.75" customHeight="1">
      <c r="A9" s="9">
        <v>4</v>
      </c>
      <c r="B9" s="9" t="s">
        <v>14</v>
      </c>
      <c r="C9" s="6">
        <v>53.5</v>
      </c>
      <c r="D9" s="6">
        <v>45.5</v>
      </c>
      <c r="E9" s="9">
        <f>SUM(C9:D9)</f>
        <v>99</v>
      </c>
      <c r="F9" s="9">
        <f>E9/2*0.4</f>
        <v>19.8</v>
      </c>
      <c r="G9" s="9">
        <v>72.25</v>
      </c>
      <c r="H9" s="6">
        <f>G9*0.6</f>
        <v>43.35</v>
      </c>
      <c r="I9" s="13">
        <f>F9+H9</f>
        <v>63.150000000000006</v>
      </c>
      <c r="J9" s="6"/>
      <c r="K9" s="7"/>
    </row>
    <row r="10" spans="1:11" s="8" customFormat="1" ht="27.75" customHeight="1">
      <c r="A10" s="9">
        <v>5</v>
      </c>
      <c r="B10" s="9" t="s">
        <v>15</v>
      </c>
      <c r="C10" s="6">
        <v>54.5</v>
      </c>
      <c r="D10" s="6">
        <v>42.5</v>
      </c>
      <c r="E10" s="9">
        <f>SUM(C10:D10)</f>
        <v>97</v>
      </c>
      <c r="F10" s="9">
        <f>E10/2*0.4</f>
        <v>19.400000000000002</v>
      </c>
      <c r="G10" s="9">
        <v>68</v>
      </c>
      <c r="H10" s="6">
        <f>G10*0.6</f>
        <v>40.8</v>
      </c>
      <c r="I10" s="13">
        <f>F10+H10</f>
        <v>60.2</v>
      </c>
      <c r="J10" s="6"/>
      <c r="K10" s="7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zoomScalePageLayoutView="0" workbookViewId="0" topLeftCell="A1">
      <selection activeCell="E7" sqref="E7"/>
    </sheetView>
  </sheetViews>
  <sheetFormatPr defaultColWidth="9.00390625" defaultRowHeight="13.5"/>
  <cols>
    <col min="1" max="1" width="4.875" style="0" customWidth="1"/>
    <col min="2" max="2" width="7.125" style="0" customWidth="1"/>
    <col min="3" max="8" width="8.875" style="0" customWidth="1"/>
    <col min="9" max="9" width="7.125" style="11" customWidth="1"/>
    <col min="10" max="11" width="7.7539062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60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164</v>
      </c>
      <c r="C3"/>
      <c r="D3"/>
      <c r="E3"/>
      <c r="F3"/>
      <c r="G3"/>
      <c r="H3"/>
      <c r="I3" s="11"/>
      <c r="J3"/>
      <c r="K3"/>
    </row>
    <row r="4" spans="1:11" s="2" customFormat="1" ht="33" customHeight="1">
      <c r="A4" s="19" t="s">
        <v>62</v>
      </c>
      <c r="B4" s="21" t="s">
        <v>63</v>
      </c>
      <c r="C4" s="23" t="s">
        <v>167</v>
      </c>
      <c r="D4" s="24"/>
      <c r="E4" s="24"/>
      <c r="F4" s="25"/>
      <c r="G4" s="21" t="s">
        <v>168</v>
      </c>
      <c r="H4" s="21"/>
      <c r="I4" s="33" t="s">
        <v>64</v>
      </c>
      <c r="J4" s="22" t="s">
        <v>65</v>
      </c>
      <c r="K4" s="29" t="s">
        <v>66</v>
      </c>
    </row>
    <row r="5" spans="1:11" s="2" customFormat="1" ht="27.75" customHeight="1">
      <c r="A5" s="20"/>
      <c r="B5" s="22"/>
      <c r="C5" s="4" t="s">
        <v>47</v>
      </c>
      <c r="D5" s="4" t="s">
        <v>37</v>
      </c>
      <c r="E5" s="4" t="s">
        <v>68</v>
      </c>
      <c r="F5" s="5" t="s">
        <v>69</v>
      </c>
      <c r="G5" s="4" t="s">
        <v>70</v>
      </c>
      <c r="H5" s="5" t="s">
        <v>38</v>
      </c>
      <c r="I5" s="34"/>
      <c r="J5" s="28"/>
      <c r="K5" s="30"/>
    </row>
    <row r="6" spans="1:11" s="8" customFormat="1" ht="30" customHeight="1">
      <c r="A6" s="9">
        <v>1</v>
      </c>
      <c r="B6" s="9" t="s">
        <v>16</v>
      </c>
      <c r="C6" s="6">
        <v>85</v>
      </c>
      <c r="D6" s="6">
        <v>73</v>
      </c>
      <c r="E6" s="9">
        <f aca="true" t="shared" si="0" ref="E6:E14">SUM(C6:D6)</f>
        <v>158</v>
      </c>
      <c r="F6" s="9">
        <f aca="true" t="shared" si="1" ref="F6:F14">E6/2*0.4</f>
        <v>31.6</v>
      </c>
      <c r="G6" s="9">
        <v>83.8</v>
      </c>
      <c r="H6" s="6">
        <f aca="true" t="shared" si="2" ref="H6:H14">G6*0.6</f>
        <v>50.279999999999994</v>
      </c>
      <c r="I6" s="13">
        <f aca="true" t="shared" si="3" ref="I6:I14">F6+H6</f>
        <v>81.88</v>
      </c>
      <c r="J6" s="6">
        <v>3</v>
      </c>
      <c r="K6" s="7" t="s">
        <v>169</v>
      </c>
    </row>
    <row r="7" spans="1:11" s="8" customFormat="1" ht="30" customHeight="1">
      <c r="A7" s="9">
        <v>2</v>
      </c>
      <c r="B7" s="9" t="s">
        <v>17</v>
      </c>
      <c r="C7" s="6">
        <v>74</v>
      </c>
      <c r="D7" s="6">
        <v>75</v>
      </c>
      <c r="E7" s="9">
        <f t="shared" si="0"/>
        <v>149</v>
      </c>
      <c r="F7" s="9">
        <f t="shared" si="1"/>
        <v>29.8</v>
      </c>
      <c r="G7" s="9">
        <v>90.2</v>
      </c>
      <c r="H7" s="6">
        <f t="shared" si="2"/>
        <v>54.12</v>
      </c>
      <c r="I7" s="13">
        <f t="shared" si="3"/>
        <v>83.92</v>
      </c>
      <c r="J7" s="6">
        <v>1</v>
      </c>
      <c r="K7" s="7" t="s">
        <v>169</v>
      </c>
    </row>
    <row r="8" spans="1:11" s="8" customFormat="1" ht="30" customHeight="1">
      <c r="A8" s="9">
        <v>3</v>
      </c>
      <c r="B8" s="9" t="s">
        <v>18</v>
      </c>
      <c r="C8" s="6">
        <v>77</v>
      </c>
      <c r="D8" s="6">
        <v>69.5</v>
      </c>
      <c r="E8" s="9">
        <f t="shared" si="0"/>
        <v>146.5</v>
      </c>
      <c r="F8" s="9">
        <f t="shared" si="1"/>
        <v>29.3</v>
      </c>
      <c r="G8" s="9">
        <v>82</v>
      </c>
      <c r="H8" s="6">
        <f t="shared" si="2"/>
        <v>49.199999999999996</v>
      </c>
      <c r="I8" s="13">
        <f t="shared" si="3"/>
        <v>78.5</v>
      </c>
      <c r="J8" s="6"/>
      <c r="K8" s="6"/>
    </row>
    <row r="9" spans="1:11" s="8" customFormat="1" ht="30" customHeight="1">
      <c r="A9" s="9">
        <v>4</v>
      </c>
      <c r="B9" s="9" t="s">
        <v>61</v>
      </c>
      <c r="C9" s="6">
        <v>70</v>
      </c>
      <c r="D9" s="6">
        <v>74.5</v>
      </c>
      <c r="E9" s="9">
        <f t="shared" si="0"/>
        <v>144.5</v>
      </c>
      <c r="F9" s="9">
        <f t="shared" si="1"/>
        <v>28.900000000000002</v>
      </c>
      <c r="G9" s="9">
        <v>89.6</v>
      </c>
      <c r="H9" s="6">
        <f t="shared" si="2"/>
        <v>53.76</v>
      </c>
      <c r="I9" s="13">
        <f t="shared" si="3"/>
        <v>82.66</v>
      </c>
      <c r="J9" s="6">
        <v>2</v>
      </c>
      <c r="K9" s="7" t="s">
        <v>169</v>
      </c>
    </row>
    <row r="10" spans="1:11" s="8" customFormat="1" ht="30" customHeight="1">
      <c r="A10" s="9">
        <v>5</v>
      </c>
      <c r="B10" s="9" t="s">
        <v>19</v>
      </c>
      <c r="C10" s="6">
        <v>83.5</v>
      </c>
      <c r="D10" s="6">
        <v>59</v>
      </c>
      <c r="E10" s="9">
        <f t="shared" si="0"/>
        <v>142.5</v>
      </c>
      <c r="F10" s="9">
        <f t="shared" si="1"/>
        <v>28.5</v>
      </c>
      <c r="G10" s="9">
        <v>79.2</v>
      </c>
      <c r="H10" s="6">
        <f t="shared" si="2"/>
        <v>47.52</v>
      </c>
      <c r="I10" s="13">
        <f t="shared" si="3"/>
        <v>76.02000000000001</v>
      </c>
      <c r="J10" s="6"/>
      <c r="K10" s="6"/>
    </row>
    <row r="11" spans="1:11" s="8" customFormat="1" ht="30" customHeight="1">
      <c r="A11" s="9">
        <v>6</v>
      </c>
      <c r="B11" s="9" t="s">
        <v>20</v>
      </c>
      <c r="C11" s="6">
        <v>73.5</v>
      </c>
      <c r="D11" s="6">
        <v>61.5</v>
      </c>
      <c r="E11" s="9">
        <f t="shared" si="0"/>
        <v>135</v>
      </c>
      <c r="F11" s="9">
        <f t="shared" si="1"/>
        <v>27</v>
      </c>
      <c r="G11" s="9">
        <v>89.3</v>
      </c>
      <c r="H11" s="6">
        <f t="shared" si="2"/>
        <v>53.58</v>
      </c>
      <c r="I11" s="13">
        <f t="shared" si="3"/>
        <v>80.58</v>
      </c>
      <c r="J11" s="6"/>
      <c r="K11" s="6"/>
    </row>
    <row r="12" spans="1:11" s="8" customFormat="1" ht="30" customHeight="1">
      <c r="A12" s="9">
        <v>7</v>
      </c>
      <c r="B12" s="9" t="s">
        <v>21</v>
      </c>
      <c r="C12" s="6">
        <v>65.5</v>
      </c>
      <c r="D12" s="6">
        <v>69</v>
      </c>
      <c r="E12" s="9">
        <f t="shared" si="0"/>
        <v>134.5</v>
      </c>
      <c r="F12" s="9">
        <f t="shared" si="1"/>
        <v>26.900000000000002</v>
      </c>
      <c r="G12" s="9">
        <v>85.2</v>
      </c>
      <c r="H12" s="6">
        <f t="shared" si="2"/>
        <v>51.12</v>
      </c>
      <c r="I12" s="13">
        <f t="shared" si="3"/>
        <v>78.02</v>
      </c>
      <c r="J12" s="6"/>
      <c r="K12" s="6"/>
    </row>
    <row r="13" spans="1:11" s="8" customFormat="1" ht="30" customHeight="1">
      <c r="A13" s="9">
        <v>8</v>
      </c>
      <c r="B13" s="9" t="s">
        <v>22</v>
      </c>
      <c r="C13" s="6">
        <v>60.5</v>
      </c>
      <c r="D13" s="6">
        <v>65</v>
      </c>
      <c r="E13" s="9">
        <f t="shared" si="0"/>
        <v>125.5</v>
      </c>
      <c r="F13" s="9">
        <f t="shared" si="1"/>
        <v>25.1</v>
      </c>
      <c r="G13" s="9">
        <v>78.4</v>
      </c>
      <c r="H13" s="6">
        <f t="shared" si="2"/>
        <v>47.04</v>
      </c>
      <c r="I13" s="13">
        <f t="shared" si="3"/>
        <v>72.14</v>
      </c>
      <c r="J13" s="6"/>
      <c r="K13" s="6"/>
    </row>
    <row r="14" spans="1:11" s="8" customFormat="1" ht="30" customHeight="1">
      <c r="A14" s="9">
        <v>9</v>
      </c>
      <c r="B14" s="9" t="s">
        <v>23</v>
      </c>
      <c r="C14" s="6">
        <v>65.5</v>
      </c>
      <c r="D14" s="6">
        <v>58</v>
      </c>
      <c r="E14" s="9">
        <f t="shared" si="0"/>
        <v>123.5</v>
      </c>
      <c r="F14" s="9">
        <f t="shared" si="1"/>
        <v>24.700000000000003</v>
      </c>
      <c r="G14" s="9">
        <v>77.4</v>
      </c>
      <c r="H14" s="6">
        <f t="shared" si="2"/>
        <v>46.440000000000005</v>
      </c>
      <c r="I14" s="13">
        <f t="shared" si="3"/>
        <v>71.14000000000001</v>
      </c>
      <c r="J14" s="6"/>
      <c r="K14" s="6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6" sqref="B6:B7"/>
    </sheetView>
  </sheetViews>
  <sheetFormatPr defaultColWidth="9.00390625" defaultRowHeight="13.5"/>
  <cols>
    <col min="1" max="1" width="5.25390625" style="1" customWidth="1"/>
    <col min="2" max="2" width="7.00390625" style="1" customWidth="1"/>
    <col min="3" max="8" width="8.75390625" style="1" customWidth="1"/>
    <col min="9" max="9" width="6.375" style="1" customWidth="1"/>
    <col min="10" max="11" width="7.50390625" style="1" customWidth="1"/>
    <col min="12" max="16384" width="9.00390625" style="1" customWidth="1"/>
  </cols>
  <sheetData>
    <row r="1" spans="1:11" s="2" customFormat="1" ht="27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46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144</v>
      </c>
      <c r="C3"/>
      <c r="D3"/>
      <c r="E3"/>
      <c r="F3"/>
      <c r="G3"/>
      <c r="H3"/>
      <c r="I3"/>
      <c r="J3"/>
      <c r="K3"/>
    </row>
    <row r="4" spans="1:11" s="2" customFormat="1" ht="33" customHeight="1">
      <c r="A4" s="19" t="s">
        <v>30</v>
      </c>
      <c r="B4" s="21" t="s">
        <v>63</v>
      </c>
      <c r="C4" s="23" t="s">
        <v>139</v>
      </c>
      <c r="D4" s="24"/>
      <c r="E4" s="24"/>
      <c r="F4" s="25"/>
      <c r="G4" s="21" t="s">
        <v>140</v>
      </c>
      <c r="H4" s="21"/>
      <c r="I4" s="21" t="s">
        <v>31</v>
      </c>
      <c r="J4" s="22" t="s">
        <v>32</v>
      </c>
      <c r="K4" s="29" t="s">
        <v>33</v>
      </c>
    </row>
    <row r="5" spans="1:11" s="2" customFormat="1" ht="27.75" customHeight="1">
      <c r="A5" s="20"/>
      <c r="B5" s="22"/>
      <c r="C5" s="4" t="s">
        <v>143</v>
      </c>
      <c r="D5" s="4" t="s">
        <v>141</v>
      </c>
      <c r="E5" s="4" t="s">
        <v>68</v>
      </c>
      <c r="F5" s="5" t="s">
        <v>34</v>
      </c>
      <c r="G5" s="4" t="s">
        <v>70</v>
      </c>
      <c r="H5" s="5" t="s">
        <v>35</v>
      </c>
      <c r="I5" s="22"/>
      <c r="J5" s="28"/>
      <c r="K5" s="30"/>
    </row>
    <row r="6" spans="1:11" s="8" customFormat="1" ht="36" customHeight="1">
      <c r="A6" s="9">
        <v>1</v>
      </c>
      <c r="B6" s="9" t="s">
        <v>87</v>
      </c>
      <c r="C6" s="9">
        <v>72</v>
      </c>
      <c r="D6" s="9">
        <v>59</v>
      </c>
      <c r="E6" s="9">
        <f>SUM(C6:D6)</f>
        <v>131</v>
      </c>
      <c r="F6" s="9">
        <f>E6/2*0.5</f>
        <v>32.75</v>
      </c>
      <c r="G6" s="9">
        <v>82</v>
      </c>
      <c r="H6" s="6">
        <f>G6*0.5</f>
        <v>41</v>
      </c>
      <c r="I6" s="16">
        <f>F6+H6</f>
        <v>73.75</v>
      </c>
      <c r="J6" s="6">
        <v>1</v>
      </c>
      <c r="K6" s="7" t="s">
        <v>169</v>
      </c>
    </row>
    <row r="7" spans="1:11" s="8" customFormat="1" ht="36" customHeight="1">
      <c r="A7" s="9">
        <v>2</v>
      </c>
      <c r="B7" s="9" t="s">
        <v>88</v>
      </c>
      <c r="C7" s="9">
        <v>69</v>
      </c>
      <c r="D7" s="9">
        <v>60.5</v>
      </c>
      <c r="E7" s="9">
        <f>SUM(C7:D7)</f>
        <v>129.5</v>
      </c>
      <c r="F7" s="9">
        <f>E7/2*0.5</f>
        <v>32.375</v>
      </c>
      <c r="G7" s="9">
        <v>81.4</v>
      </c>
      <c r="H7" s="6">
        <f>G7*0.5</f>
        <v>40.7</v>
      </c>
      <c r="I7" s="16">
        <f>F7+H7</f>
        <v>73.075</v>
      </c>
      <c r="J7" s="6">
        <v>2</v>
      </c>
      <c r="K7" s="7" t="s">
        <v>169</v>
      </c>
    </row>
    <row r="8" spans="1:11" s="8" customFormat="1" ht="36" customHeight="1">
      <c r="A8" s="9">
        <v>3</v>
      </c>
      <c r="B8" s="9" t="s">
        <v>89</v>
      </c>
      <c r="C8" s="9">
        <v>63</v>
      </c>
      <c r="D8" s="9">
        <v>65.5</v>
      </c>
      <c r="E8" s="9">
        <f>SUM(C8:D8)</f>
        <v>128.5</v>
      </c>
      <c r="F8" s="9">
        <f>E8/2*0.5</f>
        <v>32.125</v>
      </c>
      <c r="G8" s="9">
        <v>81.8</v>
      </c>
      <c r="H8" s="6">
        <f>G8*0.5</f>
        <v>40.9</v>
      </c>
      <c r="I8" s="16">
        <f>F8+H8</f>
        <v>73.025</v>
      </c>
      <c r="J8" s="6"/>
      <c r="K8" s="7"/>
    </row>
    <row r="9" spans="1:11" s="8" customFormat="1" ht="36" customHeight="1">
      <c r="A9" s="9">
        <v>4</v>
      </c>
      <c r="B9" s="9" t="s">
        <v>90</v>
      </c>
      <c r="C9" s="9">
        <v>48.5</v>
      </c>
      <c r="D9" s="9">
        <v>54</v>
      </c>
      <c r="E9" s="9">
        <f>SUM(C9:D9)</f>
        <v>102.5</v>
      </c>
      <c r="F9" s="9">
        <f>E9/2*0.5</f>
        <v>25.625</v>
      </c>
      <c r="G9" s="9">
        <v>80</v>
      </c>
      <c r="H9" s="6">
        <f>G9*0.5</f>
        <v>40</v>
      </c>
      <c r="I9" s="16">
        <f>F9+H9</f>
        <v>65.625</v>
      </c>
      <c r="J9" s="6"/>
      <c r="K9" s="7"/>
    </row>
    <row r="10" spans="1:11" s="8" customFormat="1" ht="36" customHeight="1">
      <c r="A10" s="9">
        <v>5</v>
      </c>
      <c r="B10" s="9" t="s">
        <v>91</v>
      </c>
      <c r="C10" s="9">
        <v>47.5</v>
      </c>
      <c r="D10" s="9">
        <v>52.5</v>
      </c>
      <c r="E10" s="9">
        <f>SUM(C10:D10)</f>
        <v>100</v>
      </c>
      <c r="F10" s="9">
        <f>E10/2*0.5</f>
        <v>25</v>
      </c>
      <c r="G10" s="9">
        <v>77.6</v>
      </c>
      <c r="H10" s="6">
        <f>G10*0.5</f>
        <v>38.8</v>
      </c>
      <c r="I10" s="16">
        <f>F10+H10</f>
        <v>63.8</v>
      </c>
      <c r="J10" s="6"/>
      <c r="K10" s="7"/>
    </row>
    <row r="11" ht="13.5">
      <c r="I11" s="12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5.50390625" style="0" customWidth="1"/>
    <col min="2" max="2" width="6.625" style="0" customWidth="1"/>
    <col min="3" max="3" width="8.875" style="0" customWidth="1"/>
    <col min="4" max="8" width="8.625" style="0" customWidth="1"/>
    <col min="9" max="9" width="9.125" style="0" customWidth="1"/>
    <col min="10" max="11" width="7.12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60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165</v>
      </c>
      <c r="C3"/>
      <c r="D3"/>
      <c r="E3"/>
      <c r="F3"/>
      <c r="G3"/>
      <c r="H3"/>
      <c r="I3"/>
      <c r="J3"/>
      <c r="K3"/>
    </row>
    <row r="4" spans="1:11" s="2" customFormat="1" ht="33" customHeight="1">
      <c r="A4" s="19" t="s">
        <v>62</v>
      </c>
      <c r="B4" s="21" t="s">
        <v>63</v>
      </c>
      <c r="C4" s="23" t="s">
        <v>40</v>
      </c>
      <c r="D4" s="24"/>
      <c r="E4" s="24"/>
      <c r="F4" s="25"/>
      <c r="G4" s="21" t="s">
        <v>39</v>
      </c>
      <c r="H4" s="21"/>
      <c r="I4" s="21" t="s">
        <v>64</v>
      </c>
      <c r="J4" s="22" t="s">
        <v>65</v>
      </c>
      <c r="K4" s="29" t="s">
        <v>66</v>
      </c>
    </row>
    <row r="5" spans="1:11" s="2" customFormat="1" ht="27.75" customHeight="1">
      <c r="A5" s="20"/>
      <c r="B5" s="22"/>
      <c r="C5" s="4" t="s">
        <v>47</v>
      </c>
      <c r="D5" s="4" t="s">
        <v>37</v>
      </c>
      <c r="E5" s="4" t="s">
        <v>68</v>
      </c>
      <c r="F5" s="5" t="s">
        <v>69</v>
      </c>
      <c r="G5" s="4" t="s">
        <v>70</v>
      </c>
      <c r="H5" s="5" t="s">
        <v>38</v>
      </c>
      <c r="I5" s="22"/>
      <c r="J5" s="28"/>
      <c r="K5" s="30"/>
    </row>
    <row r="6" spans="1:11" s="8" customFormat="1" ht="27.75" customHeight="1">
      <c r="A6" s="9">
        <v>1</v>
      </c>
      <c r="B6" s="9" t="s">
        <v>24</v>
      </c>
      <c r="C6" s="9">
        <v>73</v>
      </c>
      <c r="D6" s="9">
        <v>54</v>
      </c>
      <c r="E6" s="9">
        <f>SUM(C6:D6)</f>
        <v>127</v>
      </c>
      <c r="F6" s="9">
        <f>E6/2*0.5</f>
        <v>31.75</v>
      </c>
      <c r="G6" s="9">
        <v>77</v>
      </c>
      <c r="H6" s="6">
        <f>G6*0.5</f>
        <v>38.5</v>
      </c>
      <c r="I6" s="13">
        <f>F6+H6</f>
        <v>70.25</v>
      </c>
      <c r="J6" s="6">
        <v>1</v>
      </c>
      <c r="K6" s="7" t="s">
        <v>169</v>
      </c>
    </row>
    <row r="7" spans="1:11" s="8" customFormat="1" ht="27.75" customHeight="1">
      <c r="A7" s="9">
        <v>2</v>
      </c>
      <c r="B7" s="9" t="s">
        <v>25</v>
      </c>
      <c r="C7" s="9">
        <v>66</v>
      </c>
      <c r="D7" s="9">
        <v>50</v>
      </c>
      <c r="E7" s="9">
        <f>SUM(C7:D7)</f>
        <v>116</v>
      </c>
      <c r="F7" s="9">
        <f>E7/2*0.5</f>
        <v>29</v>
      </c>
      <c r="G7" s="9">
        <v>73.2</v>
      </c>
      <c r="H7" s="6">
        <f>G7*0.5</f>
        <v>36.6</v>
      </c>
      <c r="I7" s="13">
        <f>F7+H7</f>
        <v>65.6</v>
      </c>
      <c r="J7" s="6"/>
      <c r="K7" s="7"/>
    </row>
    <row r="8" spans="1:11" s="8" customFormat="1" ht="27.75" customHeight="1">
      <c r="A8" s="9">
        <v>3</v>
      </c>
      <c r="B8" s="9" t="s">
        <v>26</v>
      </c>
      <c r="C8" s="9">
        <v>62</v>
      </c>
      <c r="D8" s="9">
        <v>50.5</v>
      </c>
      <c r="E8" s="9">
        <f>SUM(C8:D8)</f>
        <v>112.5</v>
      </c>
      <c r="F8" s="9">
        <f>E8/2*0.5</f>
        <v>28.125</v>
      </c>
      <c r="G8" s="9">
        <v>80</v>
      </c>
      <c r="H8" s="6">
        <f>G8*0.5</f>
        <v>40</v>
      </c>
      <c r="I8" s="13">
        <f>F8+H8</f>
        <v>68.125</v>
      </c>
      <c r="J8" s="6">
        <v>2</v>
      </c>
      <c r="K8" s="7" t="s">
        <v>169</v>
      </c>
    </row>
    <row r="9" spans="1:11" s="8" customFormat="1" ht="27.75" customHeight="1">
      <c r="A9" s="9">
        <v>4</v>
      </c>
      <c r="B9" s="9" t="s">
        <v>27</v>
      </c>
      <c r="C9" s="9">
        <v>67</v>
      </c>
      <c r="D9" s="9">
        <v>45</v>
      </c>
      <c r="E9" s="9">
        <f>SUM(C9:D9)</f>
        <v>112</v>
      </c>
      <c r="F9" s="9">
        <f>E9/2*0.5</f>
        <v>28</v>
      </c>
      <c r="G9" s="9">
        <v>75.6</v>
      </c>
      <c r="H9" s="6">
        <f>G9*0.5</f>
        <v>37.8</v>
      </c>
      <c r="I9" s="13">
        <f>F9+H9</f>
        <v>65.8</v>
      </c>
      <c r="J9" s="6">
        <v>3</v>
      </c>
      <c r="K9" s="7" t="s">
        <v>169</v>
      </c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zoomScalePageLayoutView="0" workbookViewId="0" topLeftCell="A1">
      <selection activeCell="B6" sqref="B6:B11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9.00390625" style="0" customWidth="1"/>
    <col min="9" max="9" width="7.25390625" style="14" customWidth="1"/>
    <col min="10" max="11" width="7.2539062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48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148</v>
      </c>
      <c r="C3"/>
      <c r="D3"/>
      <c r="E3"/>
      <c r="F3"/>
      <c r="G3"/>
      <c r="H3"/>
      <c r="I3" s="14"/>
      <c r="J3"/>
      <c r="K3"/>
    </row>
    <row r="4" spans="1:11" s="2" customFormat="1" ht="33" customHeight="1">
      <c r="A4" s="19" t="s">
        <v>62</v>
      </c>
      <c r="B4" s="21" t="s">
        <v>63</v>
      </c>
      <c r="C4" s="23" t="s">
        <v>40</v>
      </c>
      <c r="D4" s="24"/>
      <c r="E4" s="24"/>
      <c r="F4" s="25"/>
      <c r="G4" s="21" t="s">
        <v>39</v>
      </c>
      <c r="H4" s="21"/>
      <c r="I4" s="26" t="s">
        <v>64</v>
      </c>
      <c r="J4" s="22" t="s">
        <v>65</v>
      </c>
      <c r="K4" s="29" t="s">
        <v>66</v>
      </c>
    </row>
    <row r="5" spans="1:11" s="2" customFormat="1" ht="27.75" customHeight="1">
      <c r="A5" s="20"/>
      <c r="B5" s="22"/>
      <c r="C5" s="4" t="s">
        <v>145</v>
      </c>
      <c r="D5" s="4" t="s">
        <v>37</v>
      </c>
      <c r="E5" s="4" t="s">
        <v>68</v>
      </c>
      <c r="F5" s="5" t="s">
        <v>69</v>
      </c>
      <c r="G5" s="4" t="s">
        <v>70</v>
      </c>
      <c r="H5" s="5" t="s">
        <v>38</v>
      </c>
      <c r="I5" s="27"/>
      <c r="J5" s="28"/>
      <c r="K5" s="30"/>
    </row>
    <row r="6" spans="1:11" s="8" customFormat="1" ht="27.75" customHeight="1">
      <c r="A6" s="9">
        <v>1</v>
      </c>
      <c r="B6" s="9" t="s">
        <v>92</v>
      </c>
      <c r="C6" s="9">
        <v>82.5</v>
      </c>
      <c r="D6" s="9">
        <v>81</v>
      </c>
      <c r="E6" s="9">
        <f aca="true" t="shared" si="0" ref="E6:E14">SUM(C6:D6)</f>
        <v>163.5</v>
      </c>
      <c r="F6" s="9">
        <f aca="true" t="shared" si="1" ref="F6:F14">E6/2*0.5</f>
        <v>40.875</v>
      </c>
      <c r="G6" s="9">
        <v>75.6</v>
      </c>
      <c r="H6" s="6">
        <f aca="true" t="shared" si="2" ref="H6:H14">G6*0.5</f>
        <v>37.8</v>
      </c>
      <c r="I6" s="13">
        <f aca="true" t="shared" si="3" ref="I6:I14">F6+H6</f>
        <v>78.675</v>
      </c>
      <c r="J6" s="6">
        <v>3</v>
      </c>
      <c r="K6" s="7" t="s">
        <v>169</v>
      </c>
    </row>
    <row r="7" spans="1:11" s="8" customFormat="1" ht="27.75" customHeight="1">
      <c r="A7" s="9">
        <v>2</v>
      </c>
      <c r="B7" s="9" t="s">
        <v>93</v>
      </c>
      <c r="C7" s="9">
        <v>67</v>
      </c>
      <c r="D7" s="9">
        <v>87</v>
      </c>
      <c r="E7" s="9">
        <f t="shared" si="0"/>
        <v>154</v>
      </c>
      <c r="F7" s="9">
        <f t="shared" si="1"/>
        <v>38.5</v>
      </c>
      <c r="G7" s="9">
        <v>81.4</v>
      </c>
      <c r="H7" s="6">
        <f t="shared" si="2"/>
        <v>40.7</v>
      </c>
      <c r="I7" s="13">
        <f t="shared" si="3"/>
        <v>79.2</v>
      </c>
      <c r="J7" s="6">
        <v>1</v>
      </c>
      <c r="K7" s="7" t="s">
        <v>169</v>
      </c>
    </row>
    <row r="8" spans="1:11" s="8" customFormat="1" ht="27.75" customHeight="1">
      <c r="A8" s="9">
        <v>3</v>
      </c>
      <c r="B8" s="9" t="s">
        <v>94</v>
      </c>
      <c r="C8" s="9">
        <v>73</v>
      </c>
      <c r="D8" s="9">
        <v>80.5</v>
      </c>
      <c r="E8" s="9">
        <f t="shared" si="0"/>
        <v>153.5</v>
      </c>
      <c r="F8" s="9">
        <f t="shared" si="1"/>
        <v>38.375</v>
      </c>
      <c r="G8" s="9">
        <v>80.8</v>
      </c>
      <c r="H8" s="6">
        <f t="shared" si="2"/>
        <v>40.4</v>
      </c>
      <c r="I8" s="13">
        <f t="shared" si="3"/>
        <v>78.775</v>
      </c>
      <c r="J8" s="6">
        <v>2</v>
      </c>
      <c r="K8" s="7" t="s">
        <v>169</v>
      </c>
    </row>
    <row r="9" spans="1:11" s="8" customFormat="1" ht="27.75" customHeight="1">
      <c r="A9" s="9">
        <v>4</v>
      </c>
      <c r="B9" s="9" t="s">
        <v>95</v>
      </c>
      <c r="C9" s="9">
        <v>73</v>
      </c>
      <c r="D9" s="9">
        <v>73</v>
      </c>
      <c r="E9" s="9">
        <f t="shared" si="0"/>
        <v>146</v>
      </c>
      <c r="F9" s="9">
        <f t="shared" si="1"/>
        <v>36.5</v>
      </c>
      <c r="G9" s="9">
        <v>75.8</v>
      </c>
      <c r="H9" s="6">
        <f t="shared" si="2"/>
        <v>37.9</v>
      </c>
      <c r="I9" s="13">
        <f t="shared" si="3"/>
        <v>74.4</v>
      </c>
      <c r="J9" s="6">
        <v>5</v>
      </c>
      <c r="K9" s="7" t="s">
        <v>169</v>
      </c>
    </row>
    <row r="10" spans="1:11" s="8" customFormat="1" ht="27.75" customHeight="1">
      <c r="A10" s="9">
        <v>5</v>
      </c>
      <c r="B10" s="9" t="s">
        <v>96</v>
      </c>
      <c r="C10" s="9">
        <v>67.5</v>
      </c>
      <c r="D10" s="9">
        <v>74.5</v>
      </c>
      <c r="E10" s="9">
        <f t="shared" si="0"/>
        <v>142</v>
      </c>
      <c r="F10" s="9">
        <f t="shared" si="1"/>
        <v>35.5</v>
      </c>
      <c r="G10" s="9">
        <v>83.2</v>
      </c>
      <c r="H10" s="6">
        <f t="shared" si="2"/>
        <v>41.6</v>
      </c>
      <c r="I10" s="13">
        <f t="shared" si="3"/>
        <v>77.1</v>
      </c>
      <c r="J10" s="6">
        <v>4</v>
      </c>
      <c r="K10" s="7" t="s">
        <v>169</v>
      </c>
    </row>
    <row r="11" spans="1:11" s="8" customFormat="1" ht="27.75" customHeight="1">
      <c r="A11" s="9">
        <v>6</v>
      </c>
      <c r="B11" s="9" t="s">
        <v>97</v>
      </c>
      <c r="C11" s="9">
        <v>77</v>
      </c>
      <c r="D11" s="9">
        <v>63.5</v>
      </c>
      <c r="E11" s="9">
        <f t="shared" si="0"/>
        <v>140.5</v>
      </c>
      <c r="F11" s="9">
        <f t="shared" si="1"/>
        <v>35.125</v>
      </c>
      <c r="G11" s="9">
        <v>77.6</v>
      </c>
      <c r="H11" s="6">
        <f t="shared" si="2"/>
        <v>38.8</v>
      </c>
      <c r="I11" s="13">
        <f t="shared" si="3"/>
        <v>73.925</v>
      </c>
      <c r="J11" s="6">
        <v>6</v>
      </c>
      <c r="K11" s="7" t="s">
        <v>169</v>
      </c>
    </row>
    <row r="12" spans="1:11" s="8" customFormat="1" ht="27.75" customHeight="1">
      <c r="A12" s="9">
        <v>7</v>
      </c>
      <c r="B12" s="9" t="s">
        <v>98</v>
      </c>
      <c r="C12" s="9">
        <v>60</v>
      </c>
      <c r="D12" s="9">
        <v>75</v>
      </c>
      <c r="E12" s="9">
        <f t="shared" si="0"/>
        <v>135</v>
      </c>
      <c r="F12" s="9">
        <f t="shared" si="1"/>
        <v>33.75</v>
      </c>
      <c r="G12" s="9">
        <v>79.2</v>
      </c>
      <c r="H12" s="6">
        <f t="shared" si="2"/>
        <v>39.6</v>
      </c>
      <c r="I12" s="13">
        <f t="shared" si="3"/>
        <v>73.35</v>
      </c>
      <c r="J12" s="6"/>
      <c r="K12" s="7"/>
    </row>
    <row r="13" spans="1:11" s="8" customFormat="1" ht="27.75" customHeight="1">
      <c r="A13" s="9">
        <v>8</v>
      </c>
      <c r="B13" s="9" t="s">
        <v>99</v>
      </c>
      <c r="C13" s="9">
        <v>52.5</v>
      </c>
      <c r="D13" s="9">
        <v>74</v>
      </c>
      <c r="E13" s="9">
        <f t="shared" si="0"/>
        <v>126.5</v>
      </c>
      <c r="F13" s="9">
        <f t="shared" si="1"/>
        <v>31.625</v>
      </c>
      <c r="G13" s="9">
        <v>81.6</v>
      </c>
      <c r="H13" s="6">
        <f t="shared" si="2"/>
        <v>40.8</v>
      </c>
      <c r="I13" s="13">
        <f t="shared" si="3"/>
        <v>72.425</v>
      </c>
      <c r="J13" s="6"/>
      <c r="K13" s="7"/>
    </row>
    <row r="14" spans="1:11" s="8" customFormat="1" ht="27.75" customHeight="1">
      <c r="A14" s="9">
        <v>9</v>
      </c>
      <c r="B14" s="9" t="s">
        <v>100</v>
      </c>
      <c r="C14" s="9">
        <v>45</v>
      </c>
      <c r="D14" s="9">
        <v>66.5</v>
      </c>
      <c r="E14" s="9">
        <f t="shared" si="0"/>
        <v>111.5</v>
      </c>
      <c r="F14" s="9">
        <f t="shared" si="1"/>
        <v>27.875</v>
      </c>
      <c r="G14" s="9">
        <v>79.6</v>
      </c>
      <c r="H14" s="6">
        <f t="shared" si="2"/>
        <v>39.8</v>
      </c>
      <c r="I14" s="13">
        <f t="shared" si="3"/>
        <v>67.675</v>
      </c>
      <c r="J14" s="6"/>
      <c r="K14" s="7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69" right="0.6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9.00390625" style="0" customWidth="1"/>
    <col min="9" max="9" width="7.25390625" style="14" customWidth="1"/>
    <col min="10" max="11" width="7.2539062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146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147</v>
      </c>
      <c r="C3"/>
      <c r="D3"/>
      <c r="E3"/>
      <c r="F3"/>
      <c r="G3"/>
      <c r="H3"/>
      <c r="I3" s="14"/>
      <c r="J3"/>
      <c r="K3"/>
    </row>
    <row r="4" spans="1:11" s="2" customFormat="1" ht="33" customHeight="1">
      <c r="A4" s="19" t="s">
        <v>41</v>
      </c>
      <c r="B4" s="21" t="s">
        <v>63</v>
      </c>
      <c r="C4" s="23" t="s">
        <v>40</v>
      </c>
      <c r="D4" s="24"/>
      <c r="E4" s="24"/>
      <c r="F4" s="25"/>
      <c r="G4" s="21" t="s">
        <v>39</v>
      </c>
      <c r="H4" s="21"/>
      <c r="I4" s="26" t="s">
        <v>42</v>
      </c>
      <c r="J4" s="22" t="s">
        <v>43</v>
      </c>
      <c r="K4" s="29" t="s">
        <v>44</v>
      </c>
    </row>
    <row r="5" spans="1:11" s="2" customFormat="1" ht="27.75" customHeight="1">
      <c r="A5" s="20"/>
      <c r="B5" s="22"/>
      <c r="C5" s="4" t="s">
        <v>47</v>
      </c>
      <c r="D5" s="4" t="s">
        <v>37</v>
      </c>
      <c r="E5" s="4" t="s">
        <v>68</v>
      </c>
      <c r="F5" s="5" t="s">
        <v>45</v>
      </c>
      <c r="G5" s="4" t="s">
        <v>70</v>
      </c>
      <c r="H5" s="5" t="s">
        <v>38</v>
      </c>
      <c r="I5" s="27"/>
      <c r="J5" s="28"/>
      <c r="K5" s="30"/>
    </row>
    <row r="6" spans="1:11" s="8" customFormat="1" ht="32.25" customHeight="1">
      <c r="A6" s="9">
        <v>1</v>
      </c>
      <c r="B6" s="9" t="s">
        <v>101</v>
      </c>
      <c r="C6" s="9">
        <v>72</v>
      </c>
      <c r="D6" s="9">
        <v>69.5</v>
      </c>
      <c r="E6" s="9">
        <f>SUM(C6:D6)</f>
        <v>141.5</v>
      </c>
      <c r="F6" s="9">
        <f>E6/2*0.5</f>
        <v>35.375</v>
      </c>
      <c r="G6" s="9">
        <v>75.8</v>
      </c>
      <c r="H6" s="6">
        <f>G6*0.5</f>
        <v>37.9</v>
      </c>
      <c r="I6" s="13">
        <f>F6+H6</f>
        <v>73.275</v>
      </c>
      <c r="J6" s="6">
        <v>1</v>
      </c>
      <c r="K6" s="7" t="s">
        <v>169</v>
      </c>
    </row>
    <row r="7" spans="1:11" s="8" customFormat="1" ht="32.25" customHeight="1">
      <c r="A7" s="9">
        <v>2</v>
      </c>
      <c r="B7" s="9" t="s">
        <v>102</v>
      </c>
      <c r="C7" s="9">
        <v>54.5</v>
      </c>
      <c r="D7" s="9">
        <v>76</v>
      </c>
      <c r="E7" s="9">
        <f>SUM(C7:D7)</f>
        <v>130.5</v>
      </c>
      <c r="F7" s="9">
        <f>E7/2*0.5</f>
        <v>32.625</v>
      </c>
      <c r="G7" s="9">
        <v>74.2</v>
      </c>
      <c r="H7" s="6">
        <f>G7*0.5</f>
        <v>37.1</v>
      </c>
      <c r="I7" s="13">
        <f>F7+H7</f>
        <v>69.725</v>
      </c>
      <c r="J7" s="6">
        <v>2</v>
      </c>
      <c r="K7" s="7" t="s">
        <v>169</v>
      </c>
    </row>
    <row r="8" spans="1:11" s="8" customFormat="1" ht="32.25" customHeight="1">
      <c r="A8" s="9">
        <v>3</v>
      </c>
      <c r="B8" s="9" t="s">
        <v>103</v>
      </c>
      <c r="C8" s="9">
        <v>45.5</v>
      </c>
      <c r="D8" s="9">
        <v>48.5</v>
      </c>
      <c r="E8" s="9">
        <f>SUM(C8:D8)</f>
        <v>94</v>
      </c>
      <c r="F8" s="9">
        <f>E8/2*0.5</f>
        <v>23.5</v>
      </c>
      <c r="G8" s="9">
        <v>75.2</v>
      </c>
      <c r="H8" s="6">
        <f>G8*0.5</f>
        <v>37.6</v>
      </c>
      <c r="I8" s="13">
        <f>F8+H8</f>
        <v>61.1</v>
      </c>
      <c r="J8" s="6"/>
      <c r="K8" s="7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69" right="0.6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="85" zoomScaleNormal="85" zoomScalePageLayoutView="0" workbookViewId="0" topLeftCell="A1">
      <selection activeCell="B6" sqref="B6:B11"/>
    </sheetView>
  </sheetViews>
  <sheetFormatPr defaultColWidth="9.00390625" defaultRowHeight="13.5"/>
  <cols>
    <col min="1" max="1" width="6.125" style="0" customWidth="1"/>
    <col min="3" max="7" width="8.625" style="0" customWidth="1"/>
    <col min="8" max="8" width="7.50390625" style="0" customWidth="1"/>
    <col min="9" max="9" width="8.00390625" style="14" customWidth="1"/>
    <col min="10" max="10" width="7.00390625" style="0" customWidth="1"/>
    <col min="11" max="11" width="7.37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48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149</v>
      </c>
      <c r="C3"/>
      <c r="D3"/>
      <c r="E3"/>
      <c r="F3"/>
      <c r="G3"/>
      <c r="H3"/>
      <c r="I3" s="14"/>
      <c r="J3"/>
      <c r="K3"/>
    </row>
    <row r="4" spans="1:11" s="2" customFormat="1" ht="33" customHeight="1">
      <c r="A4" s="19" t="s">
        <v>62</v>
      </c>
      <c r="B4" s="21" t="s">
        <v>63</v>
      </c>
      <c r="C4" s="23" t="s">
        <v>40</v>
      </c>
      <c r="D4" s="24"/>
      <c r="E4" s="24"/>
      <c r="F4" s="25"/>
      <c r="G4" s="21" t="s">
        <v>39</v>
      </c>
      <c r="H4" s="21"/>
      <c r="I4" s="26" t="s">
        <v>64</v>
      </c>
      <c r="J4" s="22" t="s">
        <v>65</v>
      </c>
      <c r="K4" s="29" t="s">
        <v>66</v>
      </c>
    </row>
    <row r="5" spans="1:11" s="2" customFormat="1" ht="27.75" customHeight="1">
      <c r="A5" s="20"/>
      <c r="B5" s="22"/>
      <c r="C5" s="4" t="s">
        <v>47</v>
      </c>
      <c r="D5" s="4" t="s">
        <v>37</v>
      </c>
      <c r="E5" s="4" t="s">
        <v>68</v>
      </c>
      <c r="F5" s="5" t="s">
        <v>69</v>
      </c>
      <c r="G5" s="4" t="s">
        <v>70</v>
      </c>
      <c r="H5" s="5" t="s">
        <v>38</v>
      </c>
      <c r="I5" s="27"/>
      <c r="J5" s="28"/>
      <c r="K5" s="30"/>
    </row>
    <row r="6" spans="1:11" s="8" customFormat="1" ht="27.75" customHeight="1">
      <c r="A6" s="9">
        <v>1</v>
      </c>
      <c r="B6" s="9" t="s">
        <v>104</v>
      </c>
      <c r="C6" s="9">
        <v>82.5</v>
      </c>
      <c r="D6" s="9">
        <v>74</v>
      </c>
      <c r="E6" s="9">
        <f aca="true" t="shared" si="0" ref="E6:E16">SUM(C6:D6)</f>
        <v>156.5</v>
      </c>
      <c r="F6" s="9">
        <f aca="true" t="shared" si="1" ref="F6:F16">E6/2*0.5</f>
        <v>39.125</v>
      </c>
      <c r="G6" s="9">
        <v>81</v>
      </c>
      <c r="H6" s="6">
        <f aca="true" t="shared" si="2" ref="H6:H16">G6*0.5</f>
        <v>40.5</v>
      </c>
      <c r="I6" s="13">
        <f aca="true" t="shared" si="3" ref="I6:I16">F6+H6</f>
        <v>79.625</v>
      </c>
      <c r="J6" s="6">
        <v>3</v>
      </c>
      <c r="K6" s="7" t="s">
        <v>169</v>
      </c>
    </row>
    <row r="7" spans="1:11" s="8" customFormat="1" ht="27.75" customHeight="1">
      <c r="A7" s="9">
        <v>2</v>
      </c>
      <c r="B7" s="9" t="s">
        <v>105</v>
      </c>
      <c r="C7" s="9">
        <v>87</v>
      </c>
      <c r="D7" s="9">
        <v>68.5</v>
      </c>
      <c r="E7" s="9">
        <f t="shared" si="0"/>
        <v>155.5</v>
      </c>
      <c r="F7" s="9">
        <f t="shared" si="1"/>
        <v>38.875</v>
      </c>
      <c r="G7" s="9">
        <v>83.2</v>
      </c>
      <c r="H7" s="6">
        <f t="shared" si="2"/>
        <v>41.6</v>
      </c>
      <c r="I7" s="13">
        <f t="shared" si="3"/>
        <v>80.475</v>
      </c>
      <c r="J7" s="6">
        <v>1</v>
      </c>
      <c r="K7" s="7" t="s">
        <v>169</v>
      </c>
    </row>
    <row r="8" spans="1:11" s="8" customFormat="1" ht="27.75" customHeight="1">
      <c r="A8" s="9">
        <v>3</v>
      </c>
      <c r="B8" s="9" t="s">
        <v>106</v>
      </c>
      <c r="C8" s="9">
        <v>86</v>
      </c>
      <c r="D8" s="9">
        <v>68.5</v>
      </c>
      <c r="E8" s="9">
        <f t="shared" si="0"/>
        <v>154.5</v>
      </c>
      <c r="F8" s="9">
        <f t="shared" si="1"/>
        <v>38.625</v>
      </c>
      <c r="G8" s="9">
        <v>82.2</v>
      </c>
      <c r="H8" s="6">
        <f t="shared" si="2"/>
        <v>41.1</v>
      </c>
      <c r="I8" s="13">
        <f t="shared" si="3"/>
        <v>79.725</v>
      </c>
      <c r="J8" s="6">
        <v>2</v>
      </c>
      <c r="K8" s="7" t="s">
        <v>169</v>
      </c>
    </row>
    <row r="9" spans="1:11" s="8" customFormat="1" ht="27.75" customHeight="1">
      <c r="A9" s="9">
        <v>4</v>
      </c>
      <c r="B9" s="9" t="s">
        <v>107</v>
      </c>
      <c r="C9" s="9">
        <v>83.5</v>
      </c>
      <c r="D9" s="9">
        <v>68.5</v>
      </c>
      <c r="E9" s="9">
        <f t="shared" si="0"/>
        <v>152</v>
      </c>
      <c r="F9" s="9">
        <f t="shared" si="1"/>
        <v>38</v>
      </c>
      <c r="G9" s="9">
        <v>80.8</v>
      </c>
      <c r="H9" s="6">
        <f t="shared" si="2"/>
        <v>40.4</v>
      </c>
      <c r="I9" s="13">
        <f t="shared" si="3"/>
        <v>78.4</v>
      </c>
      <c r="J9" s="6">
        <v>4</v>
      </c>
      <c r="K9" s="7" t="s">
        <v>169</v>
      </c>
    </row>
    <row r="10" spans="1:11" s="8" customFormat="1" ht="27.75" customHeight="1">
      <c r="A10" s="9">
        <v>5</v>
      </c>
      <c r="B10" s="9" t="s">
        <v>108</v>
      </c>
      <c r="C10" s="9">
        <v>85.5</v>
      </c>
      <c r="D10" s="9">
        <v>66</v>
      </c>
      <c r="E10" s="9">
        <f t="shared" si="0"/>
        <v>151.5</v>
      </c>
      <c r="F10" s="9">
        <f t="shared" si="1"/>
        <v>37.875</v>
      </c>
      <c r="G10" s="9">
        <v>81</v>
      </c>
      <c r="H10" s="6">
        <f t="shared" si="2"/>
        <v>40.5</v>
      </c>
      <c r="I10" s="13">
        <f t="shared" si="3"/>
        <v>78.375</v>
      </c>
      <c r="J10" s="6">
        <v>5</v>
      </c>
      <c r="K10" s="7" t="s">
        <v>169</v>
      </c>
    </row>
    <row r="11" spans="1:11" s="8" customFormat="1" ht="27.75" customHeight="1">
      <c r="A11" s="9">
        <v>6</v>
      </c>
      <c r="B11" s="9" t="s">
        <v>109</v>
      </c>
      <c r="C11" s="9">
        <v>75.5</v>
      </c>
      <c r="D11" s="9">
        <v>72.5</v>
      </c>
      <c r="E11" s="9">
        <f t="shared" si="0"/>
        <v>148</v>
      </c>
      <c r="F11" s="9">
        <f t="shared" si="1"/>
        <v>37</v>
      </c>
      <c r="G11" s="9">
        <v>81</v>
      </c>
      <c r="H11" s="6">
        <f t="shared" si="2"/>
        <v>40.5</v>
      </c>
      <c r="I11" s="13">
        <f t="shared" si="3"/>
        <v>77.5</v>
      </c>
      <c r="J11" s="6">
        <v>6</v>
      </c>
      <c r="K11" s="7" t="s">
        <v>169</v>
      </c>
    </row>
    <row r="12" spans="1:11" s="8" customFormat="1" ht="27.75" customHeight="1">
      <c r="A12" s="9">
        <v>7</v>
      </c>
      <c r="B12" s="9" t="s">
        <v>110</v>
      </c>
      <c r="C12" s="9">
        <v>72</v>
      </c>
      <c r="D12" s="9">
        <v>76</v>
      </c>
      <c r="E12" s="9">
        <f t="shared" si="0"/>
        <v>148</v>
      </c>
      <c r="F12" s="9">
        <f t="shared" si="1"/>
        <v>37</v>
      </c>
      <c r="G12" s="9">
        <v>80.8</v>
      </c>
      <c r="H12" s="6">
        <f t="shared" si="2"/>
        <v>40.4</v>
      </c>
      <c r="I12" s="13">
        <f t="shared" si="3"/>
        <v>77.4</v>
      </c>
      <c r="J12" s="6"/>
      <c r="K12" s="7"/>
    </row>
    <row r="13" spans="1:11" s="8" customFormat="1" ht="27.75" customHeight="1">
      <c r="A13" s="9">
        <v>8</v>
      </c>
      <c r="B13" s="9" t="s">
        <v>111</v>
      </c>
      <c r="C13" s="9">
        <v>77.5</v>
      </c>
      <c r="D13" s="9">
        <v>68</v>
      </c>
      <c r="E13" s="9">
        <f t="shared" si="0"/>
        <v>145.5</v>
      </c>
      <c r="F13" s="9">
        <f t="shared" si="1"/>
        <v>36.375</v>
      </c>
      <c r="G13" s="9">
        <v>73.6</v>
      </c>
      <c r="H13" s="6">
        <f t="shared" si="2"/>
        <v>36.8</v>
      </c>
      <c r="I13" s="13">
        <f t="shared" si="3"/>
        <v>73.175</v>
      </c>
      <c r="J13" s="6"/>
      <c r="K13" s="7"/>
    </row>
    <row r="14" spans="1:11" s="8" customFormat="1" ht="27.75" customHeight="1">
      <c r="A14" s="9">
        <v>9</v>
      </c>
      <c r="B14" s="9" t="s">
        <v>112</v>
      </c>
      <c r="C14" s="9">
        <v>76.5</v>
      </c>
      <c r="D14" s="9">
        <v>64.5</v>
      </c>
      <c r="E14" s="9">
        <f t="shared" si="0"/>
        <v>141</v>
      </c>
      <c r="F14" s="9">
        <f t="shared" si="1"/>
        <v>35.25</v>
      </c>
      <c r="G14" s="9">
        <v>78.8</v>
      </c>
      <c r="H14" s="6">
        <f t="shared" si="2"/>
        <v>39.4</v>
      </c>
      <c r="I14" s="13">
        <f t="shared" si="3"/>
        <v>74.65</v>
      </c>
      <c r="J14" s="6"/>
      <c r="K14" s="7"/>
    </row>
    <row r="15" spans="1:11" s="8" customFormat="1" ht="27.75" customHeight="1">
      <c r="A15" s="9">
        <v>10</v>
      </c>
      <c r="B15" s="9" t="s">
        <v>113</v>
      </c>
      <c r="C15" s="9">
        <v>77</v>
      </c>
      <c r="D15" s="9">
        <v>64</v>
      </c>
      <c r="E15" s="9">
        <f t="shared" si="0"/>
        <v>141</v>
      </c>
      <c r="F15" s="9">
        <f t="shared" si="1"/>
        <v>35.25</v>
      </c>
      <c r="G15" s="9">
        <v>78.2</v>
      </c>
      <c r="H15" s="6">
        <f t="shared" si="2"/>
        <v>39.1</v>
      </c>
      <c r="I15" s="13">
        <f t="shared" si="3"/>
        <v>74.35</v>
      </c>
      <c r="J15" s="6"/>
      <c r="K15" s="7"/>
    </row>
    <row r="16" spans="1:11" s="8" customFormat="1" ht="27.75" customHeight="1">
      <c r="A16" s="9">
        <v>11</v>
      </c>
      <c r="B16" s="9" t="s">
        <v>114</v>
      </c>
      <c r="C16" s="9">
        <v>72</v>
      </c>
      <c r="D16" s="9">
        <v>56</v>
      </c>
      <c r="E16" s="9">
        <f t="shared" si="0"/>
        <v>128</v>
      </c>
      <c r="F16" s="9">
        <f t="shared" si="1"/>
        <v>32</v>
      </c>
      <c r="G16" s="9">
        <v>80.2</v>
      </c>
      <c r="H16" s="6">
        <f t="shared" si="2"/>
        <v>40.1</v>
      </c>
      <c r="I16" s="13">
        <f t="shared" si="3"/>
        <v>72.1</v>
      </c>
      <c r="J16" s="6"/>
      <c r="K16" s="7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5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="85" zoomScaleNormal="85" zoomScalePageLayoutView="0" workbookViewId="0" topLeftCell="A1">
      <selection activeCell="B6" sqref="B6:B7"/>
    </sheetView>
  </sheetViews>
  <sheetFormatPr defaultColWidth="9.00390625" defaultRowHeight="13.5"/>
  <cols>
    <col min="1" max="1" width="6.125" style="0" customWidth="1"/>
    <col min="3" max="8" width="8.625" style="0" customWidth="1"/>
    <col min="9" max="9" width="7.00390625" style="14" customWidth="1"/>
    <col min="10" max="10" width="7.00390625" style="0" customWidth="1"/>
    <col min="11" max="11" width="7.375" style="0" customWidth="1"/>
  </cols>
  <sheetData>
    <row r="1" spans="1:11" s="2" customFormat="1" ht="27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46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151</v>
      </c>
      <c r="C3"/>
      <c r="D3"/>
      <c r="E3"/>
      <c r="F3"/>
      <c r="G3"/>
      <c r="H3"/>
      <c r="I3" s="14"/>
      <c r="J3"/>
      <c r="K3"/>
    </row>
    <row r="4" spans="1:11" s="2" customFormat="1" ht="33" customHeight="1">
      <c r="A4" s="19" t="s">
        <v>50</v>
      </c>
      <c r="B4" s="21" t="s">
        <v>63</v>
      </c>
      <c r="C4" s="23" t="s">
        <v>51</v>
      </c>
      <c r="D4" s="24"/>
      <c r="E4" s="24"/>
      <c r="F4" s="25"/>
      <c r="G4" s="21" t="s">
        <v>52</v>
      </c>
      <c r="H4" s="21"/>
      <c r="I4" s="26" t="s">
        <v>53</v>
      </c>
      <c r="J4" s="22" t="s">
        <v>54</v>
      </c>
      <c r="K4" s="29" t="s">
        <v>55</v>
      </c>
    </row>
    <row r="5" spans="1:11" s="2" customFormat="1" ht="27.75" customHeight="1">
      <c r="A5" s="20"/>
      <c r="B5" s="22"/>
      <c r="C5" s="4" t="s">
        <v>150</v>
      </c>
      <c r="D5" s="4" t="s">
        <v>57</v>
      </c>
      <c r="E5" s="4" t="s">
        <v>68</v>
      </c>
      <c r="F5" s="5" t="s">
        <v>58</v>
      </c>
      <c r="G5" s="4" t="s">
        <v>70</v>
      </c>
      <c r="H5" s="5" t="s">
        <v>59</v>
      </c>
      <c r="I5" s="27"/>
      <c r="J5" s="28"/>
      <c r="K5" s="30"/>
    </row>
    <row r="6" spans="1:11" s="8" customFormat="1" ht="33" customHeight="1">
      <c r="A6" s="9">
        <v>1</v>
      </c>
      <c r="B6" s="9" t="s">
        <v>115</v>
      </c>
      <c r="C6" s="9">
        <v>91.5</v>
      </c>
      <c r="D6" s="9">
        <v>62</v>
      </c>
      <c r="E6" s="9">
        <f aca="true" t="shared" si="0" ref="E6:E11">SUM(C6:D6)</f>
        <v>153.5</v>
      </c>
      <c r="F6" s="9">
        <f aca="true" t="shared" si="1" ref="F6:F11">E6/2*0.5</f>
        <v>38.375</v>
      </c>
      <c r="G6" s="9">
        <v>80</v>
      </c>
      <c r="H6" s="6">
        <f aca="true" t="shared" si="2" ref="H6:H11">G6*0.5</f>
        <v>40</v>
      </c>
      <c r="I6" s="13">
        <f aca="true" t="shared" si="3" ref="I6:I11">F6+H6</f>
        <v>78.375</v>
      </c>
      <c r="J6" s="6">
        <v>1</v>
      </c>
      <c r="K6" s="7" t="s">
        <v>169</v>
      </c>
    </row>
    <row r="7" spans="1:11" s="8" customFormat="1" ht="33" customHeight="1">
      <c r="A7" s="9">
        <v>2</v>
      </c>
      <c r="B7" s="9" t="s">
        <v>116</v>
      </c>
      <c r="C7" s="9">
        <v>82</v>
      </c>
      <c r="D7" s="9">
        <v>67.5</v>
      </c>
      <c r="E7" s="9">
        <f t="shared" si="0"/>
        <v>149.5</v>
      </c>
      <c r="F7" s="9">
        <f t="shared" si="1"/>
        <v>37.375</v>
      </c>
      <c r="G7" s="9">
        <v>78.2</v>
      </c>
      <c r="H7" s="6">
        <f t="shared" si="2"/>
        <v>39.1</v>
      </c>
      <c r="I7" s="13">
        <f t="shared" si="3"/>
        <v>76.475</v>
      </c>
      <c r="J7" s="6">
        <v>2</v>
      </c>
      <c r="K7" s="7" t="s">
        <v>169</v>
      </c>
    </row>
    <row r="8" spans="1:11" s="8" customFormat="1" ht="33" customHeight="1">
      <c r="A8" s="9">
        <v>3</v>
      </c>
      <c r="B8" s="9" t="s">
        <v>117</v>
      </c>
      <c r="C8" s="9">
        <v>70</v>
      </c>
      <c r="D8" s="9">
        <v>72.5</v>
      </c>
      <c r="E8" s="9">
        <f t="shared" si="0"/>
        <v>142.5</v>
      </c>
      <c r="F8" s="9">
        <f t="shared" si="1"/>
        <v>35.625</v>
      </c>
      <c r="G8" s="9">
        <v>79.8</v>
      </c>
      <c r="H8" s="6">
        <f t="shared" si="2"/>
        <v>39.9</v>
      </c>
      <c r="I8" s="13">
        <f t="shared" si="3"/>
        <v>75.525</v>
      </c>
      <c r="J8" s="6"/>
      <c r="K8" s="7"/>
    </row>
    <row r="9" spans="1:11" s="8" customFormat="1" ht="33" customHeight="1">
      <c r="A9" s="9">
        <v>4</v>
      </c>
      <c r="B9" s="9" t="s">
        <v>118</v>
      </c>
      <c r="C9" s="9">
        <v>71.5</v>
      </c>
      <c r="D9" s="9">
        <v>68</v>
      </c>
      <c r="E9" s="9">
        <f t="shared" si="0"/>
        <v>139.5</v>
      </c>
      <c r="F9" s="9">
        <f t="shared" si="1"/>
        <v>34.875</v>
      </c>
      <c r="G9" s="9">
        <v>76.8</v>
      </c>
      <c r="H9" s="6">
        <f t="shared" si="2"/>
        <v>38.4</v>
      </c>
      <c r="I9" s="13">
        <f t="shared" si="3"/>
        <v>73.275</v>
      </c>
      <c r="J9" s="6"/>
      <c r="K9" s="7"/>
    </row>
    <row r="10" spans="1:11" s="8" customFormat="1" ht="33" customHeight="1">
      <c r="A10" s="9">
        <v>5</v>
      </c>
      <c r="B10" s="9" t="s">
        <v>28</v>
      </c>
      <c r="C10" s="9">
        <v>64.5</v>
      </c>
      <c r="D10" s="9">
        <v>70</v>
      </c>
      <c r="E10" s="9">
        <f t="shared" si="0"/>
        <v>134.5</v>
      </c>
      <c r="F10" s="9">
        <f t="shared" si="1"/>
        <v>33.625</v>
      </c>
      <c r="G10" s="9">
        <v>82.6</v>
      </c>
      <c r="H10" s="6">
        <f t="shared" si="2"/>
        <v>41.3</v>
      </c>
      <c r="I10" s="13">
        <f t="shared" si="3"/>
        <v>74.925</v>
      </c>
      <c r="J10" s="6"/>
      <c r="K10" s="7"/>
    </row>
    <row r="11" spans="1:11" s="8" customFormat="1" ht="33" customHeight="1">
      <c r="A11" s="9">
        <v>6</v>
      </c>
      <c r="B11" s="9" t="s">
        <v>119</v>
      </c>
      <c r="C11" s="9">
        <v>64</v>
      </c>
      <c r="D11" s="9">
        <v>65.5</v>
      </c>
      <c r="E11" s="9">
        <f t="shared" si="0"/>
        <v>129.5</v>
      </c>
      <c r="F11" s="9">
        <f t="shared" si="1"/>
        <v>32.375</v>
      </c>
      <c r="G11" s="9">
        <v>81</v>
      </c>
      <c r="H11" s="6">
        <f t="shared" si="2"/>
        <v>40.5</v>
      </c>
      <c r="I11" s="13">
        <f t="shared" si="3"/>
        <v>72.875</v>
      </c>
      <c r="J11" s="6"/>
      <c r="K11" s="7"/>
    </row>
    <row r="12" ht="33" customHeight="1"/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5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6" sqref="B6:B7"/>
    </sheetView>
  </sheetViews>
  <sheetFormatPr defaultColWidth="9.00390625" defaultRowHeight="13.5"/>
  <cols>
    <col min="1" max="1" width="5.625" style="0" customWidth="1"/>
    <col min="2" max="2" width="5.875" style="0" customWidth="1"/>
    <col min="3" max="8" width="8.25390625" style="0" customWidth="1"/>
    <col min="9" max="9" width="8.00390625" style="0" customWidth="1"/>
    <col min="10" max="11" width="8.37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60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152</v>
      </c>
      <c r="C3"/>
      <c r="D3"/>
      <c r="E3"/>
      <c r="F3"/>
      <c r="G3"/>
      <c r="H3"/>
      <c r="I3"/>
      <c r="J3"/>
      <c r="K3"/>
    </row>
    <row r="4" spans="1:11" s="2" customFormat="1" ht="33" customHeight="1">
      <c r="A4" s="19" t="s">
        <v>62</v>
      </c>
      <c r="B4" s="21" t="s">
        <v>63</v>
      </c>
      <c r="C4" s="23" t="s">
        <v>40</v>
      </c>
      <c r="D4" s="24"/>
      <c r="E4" s="24"/>
      <c r="F4" s="25"/>
      <c r="G4" s="21" t="s">
        <v>39</v>
      </c>
      <c r="H4" s="21"/>
      <c r="I4" s="21" t="s">
        <v>64</v>
      </c>
      <c r="J4" s="22" t="s">
        <v>65</v>
      </c>
      <c r="K4" s="29" t="s">
        <v>66</v>
      </c>
    </row>
    <row r="5" spans="1:11" s="2" customFormat="1" ht="27.75" customHeight="1">
      <c r="A5" s="20"/>
      <c r="B5" s="22"/>
      <c r="C5" s="4" t="s">
        <v>67</v>
      </c>
      <c r="D5" s="4" t="s">
        <v>37</v>
      </c>
      <c r="E5" s="4" t="s">
        <v>68</v>
      </c>
      <c r="F5" s="5" t="s">
        <v>69</v>
      </c>
      <c r="G5" s="4" t="s">
        <v>70</v>
      </c>
      <c r="H5" s="5" t="s">
        <v>38</v>
      </c>
      <c r="I5" s="22"/>
      <c r="J5" s="28"/>
      <c r="K5" s="30"/>
    </row>
    <row r="6" spans="1:11" s="8" customFormat="1" ht="27.75" customHeight="1">
      <c r="A6" s="9">
        <v>1</v>
      </c>
      <c r="B6" s="9" t="s">
        <v>120</v>
      </c>
      <c r="C6" s="6">
        <v>57</v>
      </c>
      <c r="D6" s="6">
        <v>71.5</v>
      </c>
      <c r="E6" s="9">
        <f>SUM(C6:D6)</f>
        <v>128.5</v>
      </c>
      <c r="F6" s="9">
        <f>E6/2*0.5</f>
        <v>32.125</v>
      </c>
      <c r="G6" s="9">
        <v>77.2</v>
      </c>
      <c r="H6" s="6">
        <f>G6*0.5</f>
        <v>38.6</v>
      </c>
      <c r="I6" s="10">
        <f>F6+H6</f>
        <v>70.725</v>
      </c>
      <c r="J6" s="6">
        <v>1</v>
      </c>
      <c r="K6" s="7" t="s">
        <v>169</v>
      </c>
    </row>
    <row r="7" spans="1:11" s="8" customFormat="1" ht="27.75" customHeight="1">
      <c r="A7" s="9">
        <v>2</v>
      </c>
      <c r="B7" s="9" t="s">
        <v>121</v>
      </c>
      <c r="C7" s="6">
        <v>48</v>
      </c>
      <c r="D7" s="6">
        <v>53.5</v>
      </c>
      <c r="E7" s="9">
        <f>SUM(C7:D7)</f>
        <v>101.5</v>
      </c>
      <c r="F7" s="9">
        <f>E7/2*0.5</f>
        <v>25.375</v>
      </c>
      <c r="G7" s="9">
        <v>79.2</v>
      </c>
      <c r="H7" s="6">
        <f>G7*0.5</f>
        <v>39.6</v>
      </c>
      <c r="I7" s="10">
        <f>F7+H7</f>
        <v>64.975</v>
      </c>
      <c r="J7" s="6">
        <v>2</v>
      </c>
      <c r="K7" s="7" t="s">
        <v>169</v>
      </c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5.625" style="0" customWidth="1"/>
    <col min="2" max="2" width="5.875" style="0" customWidth="1"/>
    <col min="3" max="8" width="8.25390625" style="0" customWidth="1"/>
    <col min="9" max="9" width="8.00390625" style="0" customWidth="1"/>
    <col min="10" max="11" width="8.375" style="0" customWidth="1"/>
  </cols>
  <sheetData>
    <row r="1" spans="1:11" s="2" customFormat="1" ht="27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26.25">
      <c r="B2" s="18" t="s">
        <v>71</v>
      </c>
      <c r="C2" s="18"/>
      <c r="D2" s="18"/>
      <c r="E2" s="18"/>
      <c r="F2" s="18"/>
      <c r="G2" s="18"/>
      <c r="H2" s="18"/>
      <c r="I2" s="18"/>
      <c r="J2" s="18"/>
      <c r="K2"/>
    </row>
    <row r="3" spans="2:11" s="2" customFormat="1" ht="18.75">
      <c r="B3" s="3" t="s">
        <v>153</v>
      </c>
      <c r="C3"/>
      <c r="D3"/>
      <c r="E3"/>
      <c r="F3"/>
      <c r="G3"/>
      <c r="H3"/>
      <c r="I3"/>
      <c r="J3"/>
      <c r="K3"/>
    </row>
    <row r="4" spans="1:11" s="2" customFormat="1" ht="33" customHeight="1">
      <c r="A4" s="19" t="s">
        <v>50</v>
      </c>
      <c r="B4" s="21" t="s">
        <v>63</v>
      </c>
      <c r="C4" s="23" t="s">
        <v>51</v>
      </c>
      <c r="D4" s="24"/>
      <c r="E4" s="24"/>
      <c r="F4" s="25"/>
      <c r="G4" s="21" t="s">
        <v>52</v>
      </c>
      <c r="H4" s="21"/>
      <c r="I4" s="21" t="s">
        <v>53</v>
      </c>
      <c r="J4" s="22" t="s">
        <v>54</v>
      </c>
      <c r="K4" s="29" t="s">
        <v>55</v>
      </c>
    </row>
    <row r="5" spans="1:11" s="2" customFormat="1" ht="27.75" customHeight="1">
      <c r="A5" s="20"/>
      <c r="B5" s="22"/>
      <c r="C5" s="4" t="s">
        <v>56</v>
      </c>
      <c r="D5" s="4" t="s">
        <v>57</v>
      </c>
      <c r="E5" s="4" t="s">
        <v>68</v>
      </c>
      <c r="F5" s="5" t="s">
        <v>58</v>
      </c>
      <c r="G5" s="4" t="s">
        <v>70</v>
      </c>
      <c r="H5" s="5" t="s">
        <v>59</v>
      </c>
      <c r="I5" s="22"/>
      <c r="J5" s="28"/>
      <c r="K5" s="30"/>
    </row>
    <row r="6" spans="1:11" s="8" customFormat="1" ht="33.75" customHeight="1">
      <c r="A6" s="9">
        <v>1</v>
      </c>
      <c r="B6" s="9" t="s">
        <v>122</v>
      </c>
      <c r="C6" s="6">
        <v>69</v>
      </c>
      <c r="D6" s="6">
        <v>48</v>
      </c>
      <c r="E6" s="9">
        <f>SUM(C6:D6)</f>
        <v>117</v>
      </c>
      <c r="F6" s="9">
        <f>E6/2*0.5</f>
        <v>29.25</v>
      </c>
      <c r="G6" s="9">
        <v>76.4</v>
      </c>
      <c r="H6" s="6">
        <f>G6*0.5</f>
        <v>38.2</v>
      </c>
      <c r="I6" s="13">
        <f>F6+H6</f>
        <v>67.45</v>
      </c>
      <c r="J6" s="6">
        <v>1</v>
      </c>
      <c r="K6" s="7" t="s">
        <v>169</v>
      </c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7" sqref="B7:B10"/>
    </sheetView>
  </sheetViews>
  <sheetFormatPr defaultColWidth="9.00390625" defaultRowHeight="13.5"/>
  <cols>
    <col min="1" max="1" width="5.875" style="0" customWidth="1"/>
    <col min="2" max="2" width="7.75390625" style="0" customWidth="1"/>
    <col min="3" max="3" width="8.125" style="0" customWidth="1"/>
    <col min="4" max="8" width="8.375" style="0" customWidth="1"/>
    <col min="9" max="9" width="8.50390625" style="0" customWidth="1"/>
    <col min="10" max="10" width="6.50390625" style="0" customWidth="1"/>
    <col min="11" max="11" width="9.00390625" style="0" customWidth="1"/>
  </cols>
  <sheetData>
    <row r="1" spans="1:11" s="2" customFormat="1" ht="27" customHeight="1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8.75" customHeight="1">
      <c r="A2" s="31" t="s">
        <v>170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2:11" s="2" customFormat="1" ht="26.25">
      <c r="B3" s="18" t="s">
        <v>36</v>
      </c>
      <c r="C3" s="18"/>
      <c r="D3" s="18"/>
      <c r="E3" s="18"/>
      <c r="F3" s="18"/>
      <c r="G3" s="18"/>
      <c r="H3" s="18"/>
      <c r="I3" s="18"/>
      <c r="J3" s="18"/>
      <c r="K3"/>
    </row>
    <row r="4" spans="2:11" s="2" customFormat="1" ht="18.75">
      <c r="B4" s="3" t="s">
        <v>154</v>
      </c>
      <c r="C4"/>
      <c r="D4"/>
      <c r="E4"/>
      <c r="F4"/>
      <c r="G4"/>
      <c r="H4"/>
      <c r="I4"/>
      <c r="J4"/>
      <c r="K4"/>
    </row>
    <row r="5" spans="1:11" s="2" customFormat="1" ht="33" customHeight="1">
      <c r="A5" s="19" t="s">
        <v>62</v>
      </c>
      <c r="B5" s="21" t="s">
        <v>63</v>
      </c>
      <c r="C5" s="23" t="s">
        <v>40</v>
      </c>
      <c r="D5" s="24"/>
      <c r="E5" s="24"/>
      <c r="F5" s="25"/>
      <c r="G5" s="21" t="s">
        <v>39</v>
      </c>
      <c r="H5" s="21"/>
      <c r="I5" s="21" t="s">
        <v>64</v>
      </c>
      <c r="J5" s="22" t="s">
        <v>65</v>
      </c>
      <c r="K5" s="29" t="s">
        <v>66</v>
      </c>
    </row>
    <row r="6" spans="1:11" s="2" customFormat="1" ht="27.75" customHeight="1">
      <c r="A6" s="20"/>
      <c r="B6" s="22"/>
      <c r="C6" s="4" t="s">
        <v>47</v>
      </c>
      <c r="D6" s="4" t="s">
        <v>37</v>
      </c>
      <c r="E6" s="4" t="s">
        <v>68</v>
      </c>
      <c r="F6" s="5" t="s">
        <v>69</v>
      </c>
      <c r="G6" s="4" t="s">
        <v>70</v>
      </c>
      <c r="H6" s="5" t="s">
        <v>38</v>
      </c>
      <c r="I6" s="22"/>
      <c r="J6" s="28"/>
      <c r="K6" s="30"/>
    </row>
    <row r="7" spans="1:11" s="8" customFormat="1" ht="33.75" customHeight="1">
      <c r="A7" s="9">
        <v>1</v>
      </c>
      <c r="B7" s="9" t="s">
        <v>123</v>
      </c>
      <c r="C7" s="6">
        <v>77</v>
      </c>
      <c r="D7" s="6">
        <v>64</v>
      </c>
      <c r="E7" s="9">
        <f>SUM(C7:D7)</f>
        <v>141</v>
      </c>
      <c r="F7" s="9">
        <f>E7/2*0.5</f>
        <v>35.25</v>
      </c>
      <c r="G7" s="9">
        <v>79.4</v>
      </c>
      <c r="H7" s="6">
        <f>G7*0.5</f>
        <v>39.7</v>
      </c>
      <c r="I7" s="13">
        <f>F7+H7</f>
        <v>74.95</v>
      </c>
      <c r="J7" s="6">
        <v>1</v>
      </c>
      <c r="K7" s="7" t="s">
        <v>169</v>
      </c>
    </row>
    <row r="8" spans="1:11" s="8" customFormat="1" ht="33.75" customHeight="1">
      <c r="A8" s="9">
        <v>2</v>
      </c>
      <c r="B8" s="9" t="s">
        <v>124</v>
      </c>
      <c r="C8" s="6">
        <v>58.5</v>
      </c>
      <c r="D8" s="6">
        <v>68</v>
      </c>
      <c r="E8" s="9">
        <f>SUM(C8:D8)</f>
        <v>126.5</v>
      </c>
      <c r="F8" s="9">
        <f>E8/2*0.5</f>
        <v>31.625</v>
      </c>
      <c r="G8" s="9">
        <v>81.8</v>
      </c>
      <c r="H8" s="6">
        <f>G8*0.5</f>
        <v>40.9</v>
      </c>
      <c r="I8" s="13">
        <f>F8+H8</f>
        <v>72.525</v>
      </c>
      <c r="J8" s="6">
        <v>2</v>
      </c>
      <c r="K8" s="7" t="s">
        <v>169</v>
      </c>
    </row>
    <row r="9" spans="1:11" s="8" customFormat="1" ht="33.75" customHeight="1">
      <c r="A9" s="9">
        <v>3</v>
      </c>
      <c r="B9" s="9" t="s">
        <v>125</v>
      </c>
      <c r="C9" s="6">
        <v>58</v>
      </c>
      <c r="D9" s="6">
        <v>55</v>
      </c>
      <c r="E9" s="9">
        <f>SUM(C9:D9)</f>
        <v>113</v>
      </c>
      <c r="F9" s="9">
        <f>E9/2*0.5</f>
        <v>28.25</v>
      </c>
      <c r="G9" s="9">
        <v>76.4</v>
      </c>
      <c r="H9" s="6">
        <f>G9*0.5</f>
        <v>38.2</v>
      </c>
      <c r="I9" s="13">
        <f>F9+H9</f>
        <v>66.45</v>
      </c>
      <c r="J9" s="6">
        <v>3</v>
      </c>
      <c r="K9" s="7" t="s">
        <v>169</v>
      </c>
    </row>
    <row r="10" spans="1:11" s="8" customFormat="1" ht="33.75" customHeight="1">
      <c r="A10" s="9">
        <v>4</v>
      </c>
      <c r="B10" s="9" t="s">
        <v>126</v>
      </c>
      <c r="C10" s="6">
        <v>57</v>
      </c>
      <c r="D10" s="6">
        <v>52.5</v>
      </c>
      <c r="E10" s="9">
        <f>SUM(C10:D10)</f>
        <v>109.5</v>
      </c>
      <c r="F10" s="9">
        <f>E10/2*0.5</f>
        <v>27.375</v>
      </c>
      <c r="G10" s="9">
        <v>77</v>
      </c>
      <c r="H10" s="6">
        <f>G10*0.5</f>
        <v>38.5</v>
      </c>
      <c r="I10" s="13">
        <f>F10+H10</f>
        <v>65.875</v>
      </c>
      <c r="J10" s="6">
        <v>4</v>
      </c>
      <c r="K10" s="7" t="s">
        <v>169</v>
      </c>
    </row>
    <row r="11" ht="13.5">
      <c r="I11" s="14"/>
    </row>
  </sheetData>
  <sheetProtection/>
  <autoFilter ref="A6:K6"/>
  <mergeCells count="10">
    <mergeCell ref="A2:K2"/>
    <mergeCell ref="A1:K1"/>
    <mergeCell ref="B3:J3"/>
    <mergeCell ref="A5:A6"/>
    <mergeCell ref="B5:B6"/>
    <mergeCell ref="C5:F5"/>
    <mergeCell ref="G5:H5"/>
    <mergeCell ref="I5:I6"/>
    <mergeCell ref="J5:J6"/>
    <mergeCell ref="K5:K6"/>
  </mergeCells>
  <printOptions/>
  <pageMargins left="0.75" right="0.6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Anonymous</cp:lastModifiedBy>
  <cp:lastPrinted>2020-08-23T01:17:12Z</cp:lastPrinted>
  <dcterms:created xsi:type="dcterms:W3CDTF">2020-08-12T00:19:00Z</dcterms:created>
  <dcterms:modified xsi:type="dcterms:W3CDTF">2020-08-23T02:31:06Z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